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ayment Schedule" state="visible" r:id="rId4"/>
    <sheet sheetId="2" name="How to use" state="visible" r:id="rId5"/>
  </sheets>
  <definedNames>
    <definedName name="_xlnm.Print_Titles" localSheetId="0">'Payment Schedule'!$1:$13</definedName>
  </definedNames>
  <calcPr calcId="171027"/>
</workbook>
</file>

<file path=xl/sharedStrings.xml><?xml version="1.0" encoding="utf-8"?>
<sst xmlns="http://schemas.openxmlformats.org/spreadsheetml/2006/main" count="97" uniqueCount="74">
  <si>
    <t>PAYMENT SCHEDULE — WHOLE CONTRACT</t>
  </si>
  <si>
    <t>Every payment cycle to the end of the contract, with the four statutory dates calculated for each · complete the yellow cells only</t>
  </si>
  <si>
    <t/>
  </si>
  <si>
    <t>Payer (employer / main contractor)</t>
  </si>
  <si>
    <t>Northfield Civil Engineering Ltd</t>
  </si>
  <si>
    <t>Contract form</t>
  </si>
  <si>
    <t>JCT SBC/Q 2016</t>
  </si>
  <si>
    <t>Payee</t>
  </si>
  <si>
    <t>Ashdown Groundworks Ltd</t>
  </si>
  <si>
    <t>Valuation / assessment date</t>
  </si>
  <si>
    <t>Project</t>
  </si>
  <si>
    <t>Kingsmead Depot Refurbishment</t>
  </si>
  <si>
    <t>Payment due date</t>
  </si>
  <si>
    <t>Site address</t>
  </si>
  <si>
    <t>Kingsmead Depot, Northfield Road, Kingsmead KM4 7QT</t>
  </si>
  <si>
    <t>Payer's notice by</t>
  </si>
  <si>
    <t>Contract reference</t>
  </si>
  <si>
    <t>KMD/2025/014</t>
  </si>
  <si>
    <t>Pay less notice deadline</t>
  </si>
  <si>
    <t>Application / valuation number</t>
  </si>
  <si>
    <t>Final date for payment</t>
  </si>
  <si>
    <t>Claim date — Scheme only</t>
  </si>
  <si>
    <t>Cycle no.</t>
  </si>
  <si>
    <t>Period end / valuation date</t>
  </si>
  <si>
    <t>Application submitted</t>
  </si>
  <si>
    <t>Due date</t>
  </si>
  <si>
    <t>Payer’s notice due</t>
  </si>
  <si>
    <t>Notified sum (£)</t>
  </si>
  <si>
    <t>Paid (£)</t>
  </si>
  <si>
    <t>Shortfall (£)</t>
  </si>
  <si>
    <t>Status</t>
  </si>
  <si>
    <t>Notes</t>
  </si>
  <si>
    <t>Paid</t>
  </si>
  <si>
    <t>Short paid</t>
  </si>
  <si>
    <t>£800 withheld, no pay less notice</t>
  </si>
  <si>
    <t>Applied</t>
  </si>
  <si>
    <t>Payer’s notice due 27/01/2026</t>
  </si>
  <si>
    <t>Not due</t>
  </si>
  <si>
    <t>Payment Schedule — total</t>
  </si>
  <si>
    <t>Payment schedule — how to use this workbook</t>
  </si>
  <si>
    <t>FIELD BY FIELD</t>
  </si>
  <si>
    <t>Fill this in once, at contract award, for every payment cycle to the end of the contract. The point is that the deadlines exist on a calendar before the first application, not after the first one goes wrong.</t>
  </si>
  <si>
    <t>Contract form: pick it once in the header. Every row then calculates its own due date, payer’s notice date, pay less deadline and final date for payment from the period end date you enter.</t>
  </si>
  <si>
    <t>Period end / valuation date: the Interim Valuation Date under JCT, the assessment date under NEC4, or the end of the relevant period under the Scheme. Take the dates from your contract particulars.</t>
  </si>
  <si>
    <t>Application submitted: the date you actually sent it, and under the Scheme the payee’s claim. The due date column reads it: on the Scheme the due date is the later of seven days after the period end and the date of the claim, so a late application moves the whole cycle.</t>
  </si>
  <si>
    <t>Notified sum: what became payable for that cycle — your application where no compliant payment notice was given, or the sum in the payer’s notice where one was.</t>
  </si>
  <si>
    <t>Shortfall: the adjudication evidence. A notified sum not paid in full by the final date, with no pay less notice, is the simplest claim there is.</t>
  </si>
  <si>
    <t>The final date column turns amber as it approaches, so the row that needs chasing this week is visible without reading the whole schedule.</t>
  </si>
  <si>
    <t>Statutory interest on a late commercial debt runs at 8% above the Bank of England base rate, plus fixed compensation of £40, £70 or £100 depending on the size of the debt.</t>
  </si>
  <si>
    <t>STATUTORY AND STANDARD-FORM TIMINGS</t>
  </si>
  <si>
    <t>Day counts are calendar days. The workbook computes the four dates in the header from the contract form you pick and the valuation date you enter.</t>
  </si>
  <si>
    <t>Payer's notice</t>
  </si>
  <si>
    <t>Final date</t>
  </si>
  <si>
    <t>Pay less by</t>
  </si>
  <si>
    <t>JCT SBC/Q 2016 — JCT Standard Building Contract with Quantities 2016 (SBC/Q)</t>
  </si>
  <si>
    <t>+7 days</t>
  </si>
  <si>
    <t>+5 days</t>
  </si>
  <si>
    <t>+14 days</t>
  </si>
  <si>
    <t>-5 days</t>
  </si>
  <si>
    <t>JCT DB 2016 — JCT Design and Build 2016 (DB)</t>
  </si>
  <si>
    <t>NEC4 ECC — NEC4 Engineering and Construction Contract</t>
  </si>
  <si>
    <t>+0 days</t>
  </si>
  <si>
    <t>-7 days</t>
  </si>
  <si>
    <t>Scheme default — Scheme for Construction Contracts (default)</t>
  </si>
  <si>
    <t>+17 days</t>
  </si>
  <si>
    <t>Due date counts from the valuation, assessment or period-end date. The payer’s notice and the final date count from the due date. The pay less deadline counts back from the final date.</t>
  </si>
  <si>
    <t>SOURCES</t>
  </si>
  <si>
    <t>Housing Grants, Construction and Regeneration Act 1996, Part II, ss.109–111 (as amended by the Local Democracy, Economic Development and Construction Act 2009) — legislation.gov.uk/ukpga/1996/53/part/II</t>
  </si>
  <si>
    <t>Scheme for Construction Contracts (England and Wales) Regulations 1998, Schedule Part II, paragraphs 4, 8, 9 and 10 — legislation.gov.uk/uksi/1998/649/schedule/part/II</t>
  </si>
  <si>
    <t>JCT, "JCT explains: interim payments" (SBC/Q 2016 clauses 4.9 and 4.11) — corporate.jctltd.co.uk/jct-explains-interim-payments/</t>
  </si>
  <si>
    <t>NEC4 ECC clauses 50.1, 51.1 and 51.2 and secondary Option Y(UK)2, as summarised by HKA, "How to get your NEC4 ECC pay less notice right under Y(UK)2" — hka.com</t>
  </si>
  <si>
    <t>Late Payment of Commercial Debts (Interest) Act 1998, s.5A, and gov.uk "Late commercial payments: charging interest and debt recovery" — legislation.gov.uk/ukpga/1998/20/section/5A</t>
  </si>
  <si>
    <t>This template is general information, not legal advice. Contract particulars routinely amend the default timings — always check your own contract.</t>
  </si>
  <si>
    <t>Version 2.0 · Last reviewed 2 September 2026 · sitesamurai.co.uk/resources/get-paid-on-time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</si>
</sst>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
  </numFmts>
  <fonts count="12" x14ac:knownFonts="1">
    <font>
      <color theme="1"/>
      <family val="2"/>
      <scheme val="minor"/>
      <sz val="11"/>
      <name val="Calibri"/>
    </font>
    <font>
      <b/>
      <color rgb="FFFFFFFF"/>
      <sz val="15"/>
      <name val="Arial"/>
    </font>
    <font>
      <color rgb="FFD6D8DC"/>
      <sz val="9"/>
      <name val="Arial"/>
    </font>
    <font>
      <sz val="6"/>
      <name val="Arial"/>
    </font>
    <font>
      <b/>
      <sz val="9"/>
      <name val="Arial"/>
    </font>
    <font>
      <sz val="10"/>
      <name val="Arial"/>
    </font>
    <font>
      <b/>
      <sz val="10"/>
      <name val="Arial"/>
    </font>
    <font>
      <b/>
      <color rgb="FFFFFFFF"/>
      <sz val="9"/>
      <name val="Arial"/>
    </font>
    <font>
      <b/>
      <color rgb="FFFFFFFF"/>
      <sz val="14"/>
      <name val="Arial"/>
    </font>
    <font>
      <b/>
      <color rgb="FFDC2626"/>
      <sz val="11"/>
      <name val="Arial"/>
    </font>
    <font>
      <sz val="9"/>
      <name val="Arial"/>
    </font>
    <font>
      <color rgb="FF5A6069"/>
      <sz val="9"/>
      <name val="Arial"/>
    </font>
  </fonts>
  <fills count="7">
    <fill>
      <patternFill patternType="none"/>
    </fill>
    <fill>
      <patternFill patternType="gray125"/>
    </fill>
    <fill>
      <patternFill patternType="solid">
        <fgColor rgb="FF171A1F"/>
      </patternFill>
    </fill>
    <fill>
      <patternFill patternType="solid">
        <fgColor rgb="FFDC2626"/>
      </patternFill>
    </fill>
    <fill>
      <patternFill patternType="solid">
        <fgColor rgb="FFEFEFF1"/>
      </patternFill>
    </fill>
    <fill>
      <patternFill patternType="solid">
        <fgColor rgb="FFFFF8DC"/>
      </patternFill>
    </fill>
    <fill>
      <patternFill patternType="solid">
        <fgColor rgb="FFF8F8F9"/>
      </patternFill>
    </fill>
  </fills>
  <borders count="3">
    <border>
      <left/>
      <right/>
      <top/>
      <bottom/>
      <diagonal/>
    </border>
    <border>
      <left style="thin">
        <color rgb="FFC9CDD3"/>
      </left>
      <right style="thin">
        <color rgb="FFC9CDD3"/>
      </right>
      <top style="thin">
        <color rgb="FFC9CDD3"/>
      </top>
      <bottom style="thin">
        <color rgb="FFC9CDD3"/>
      </bottom>
      <diagonal/>
    </border>
    <border>
      <left style="thin">
        <color rgb="FFC9CDD3"/>
      </left>
      <right style="thin">
        <color rgb="FFC9CDD3"/>
      </right>
      <top style="medium">
        <color rgb="FF171A1F"/>
      </top>
      <bottom style="thin">
        <color rgb="FFC9CDD3"/>
      </bottom>
      <diagonal/>
    </border>
  </borders>
  <cellStyleXfs count="1">
    <xf numFmtId="0" fontId="0" fillId="0" borderId="0"/>
  </cellStyleXfs>
  <cellXfs count="28">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3" fillId="3" borderId="0" xfId="0" applyFont="1" applyFill="1" applyAlignment="1">
      <alignment horizontal="left" vertical="center" indent="1"/>
    </xf>
    <xf numFmtId="0" fontId="4" fillId="4" borderId="1" xfId="0" applyFont="1" applyFill="1" applyBorder="1" applyAlignment="1">
      <alignment vertical="center" wrapText="1" indent="1"/>
    </xf>
    <xf numFmtId="0" fontId="5" fillId="5" borderId="1" xfId="0" applyFont="1" applyFill="1" applyBorder="1" applyAlignment="1" applyProtection="1">
      <alignment vertical="center" wrapText="1" indent="1"/>
      <protection locked="0"/>
    </xf>
    <xf numFmtId="164" fontId="5" fillId="5" borderId="1" xfId="0" applyNumberFormat="1" applyFont="1" applyFill="1" applyBorder="1" applyAlignment="1" applyProtection="1">
      <alignment vertical="center" wrapText="1" indent="1"/>
      <protection locked="0"/>
    </xf>
    <xf numFmtId="164" fontId="6" fillId="0" borderId="1" xfId="0" applyNumberFormat="1" applyFont="1" applyBorder="1" applyAlignment="1">
      <alignment vertical="center" wrapText="1" indent="1"/>
    </xf>
    <xf numFmtId="1" fontId="5" fillId="5" borderId="1" xfId="0" applyNumberFormat="1" applyFont="1" applyFill="1" applyBorder="1" applyAlignment="1" applyProtection="1">
      <alignment vertical="center" wrapText="1" indent="1"/>
      <protection locked="0"/>
    </xf>
    <xf numFmtId="0" fontId="7" fillId="2" borderId="1" xfId="0" applyFont="1" applyFill="1" applyBorder="1" applyAlignment="1">
      <alignment horizontal="center" vertical="center" wrapText="1"/>
    </xf>
    <xf numFmtId="1" fontId="5" fillId="5" borderId="1" xfId="0" applyNumberFormat="1" applyFont="1" applyFill="1" applyBorder="1" applyAlignment="1" applyProtection="1">
      <alignment vertical="center" wrapText="1"/>
      <protection locked="0"/>
    </xf>
    <xf numFmtId="164" fontId="5" fillId="5" borderId="1" xfId="0" applyNumberFormat="1" applyFont="1" applyFill="1" applyBorder="1" applyAlignment="1" applyProtection="1">
      <alignment vertical="center" wrapText="1"/>
      <protection locked="0"/>
    </xf>
    <xf numFmtId="164" fontId="5" fillId="0" borderId="1" xfId="0" applyNumberFormat="1" applyFont="1" applyBorder="1" applyAlignment="1">
      <alignment vertical="center" wrapText="1"/>
    </xf>
    <xf numFmtId="165" fontId="5" fillId="5" borderId="1" xfId="0" applyNumberFormat="1" applyFont="1" applyFill="1" applyBorder="1" applyAlignment="1" applyProtection="1">
      <alignment vertical="center" wrapText="1"/>
      <protection locked="0"/>
    </xf>
    <xf numFmtId="165" fontId="5" fillId="0" borderId="1" xfId="0" applyNumberFormat="1" applyFont="1" applyBorder="1" applyAlignment="1">
      <alignment vertical="center" wrapText="1"/>
    </xf>
    <xf numFmtId="0" fontId="5" fillId="5" borderId="1" xfId="0" applyFont="1" applyFill="1" applyBorder="1" applyAlignment="1" applyProtection="1">
      <alignment vertical="center" wrapText="1"/>
      <protection locked="0"/>
    </xf>
    <xf numFmtId="164" fontId="5" fillId="6" borderId="1" xfId="0" applyNumberFormat="1" applyFont="1" applyFill="1" applyBorder="1" applyAlignment="1">
      <alignment vertical="center" wrapText="1"/>
    </xf>
    <xf numFmtId="165" fontId="5" fillId="6" borderId="1" xfId="0" applyNumberFormat="1" applyFont="1" applyFill="1" applyBorder="1" applyAlignment="1">
      <alignment vertical="center" wrapText="1"/>
    </xf>
    <xf numFmtId="0" fontId="6" fillId="4" borderId="2" xfId="0" applyFont="1" applyFill="1" applyBorder="1" applyAlignment="1">
      <alignment vertical="center"/>
    </xf>
    <xf numFmtId="165" fontId="6" fillId="4" borderId="2" xfId="0" applyNumberFormat="1" applyFont="1" applyFill="1" applyBorder="1" applyAlignment="1">
      <alignment vertical="center"/>
    </xf>
    <xf numFmtId="0" fontId="8" fillId="2" borderId="0" xfId="0" applyFont="1" applyFill="1" applyAlignment="1">
      <alignment vertical="center" indent="1"/>
    </xf>
    <xf numFmtId="0" fontId="0" fillId="3" borderId="0" xfId="0" applyFill="1"/>
    <xf numFmtId="0" fontId="9" fillId="0" borderId="0" xfId="0" applyFont="1"/>
    <xf numFmtId="0" fontId="5" fillId="0" borderId="0" xfId="0" applyFont="1" applyAlignment="1">
      <alignment vertical="top" wrapText="1"/>
    </xf>
    <xf numFmtId="0" fontId="10" fillId="0" borderId="0" xfId="0" applyFont="1" applyAlignment="1">
      <alignment vertical="top" wrapText="1"/>
    </xf>
    <xf numFmtId="0" fontId="10" fillId="0" borderId="1" xfId="0" applyFont="1" applyBorder="1" applyAlignment="1">
      <alignment vertical="center" wrapText="1"/>
    </xf>
    <xf numFmtId="0" fontId="11" fillId="0" borderId="0" xfId="0" applyFont="1"/>
    <xf numFmtId="0" fontId="11" fillId="0" borderId="0" xfId="0" applyFont="1" applyAlignment="1">
      <alignment vertical="top" wrapText="1"/>
    </xf>
  </cellXfs>
  <cellStyles count="1">
    <cellStyle name="Normal" xfId="0" builtinId="0"/>
  </cellStyles>
  <dxfs count="2">
    <dxf>
      <font>
        <b/>
        <color rgb="FFB42318"/>
      </font>
    </dxf>
    <dxf>
      <font>
        <b/>
        <color rgb="FF8A5A00"/>
      </font>
      <fill>
        <patternFill patternType="solid">
          <bgColor rgb="FFFDF0D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workbookViewId="0" showGridLines="0">
      <pane ySplit="13" topLeftCell="A14" activePane="bottomLeft" state="frozen"/>
      <selection pane="bottomLeft"/>
    </sheetView>
  </sheetViews>
  <sheetFormatPr defaultRowHeight="15" outlineLevelRow="0" outlineLevelCol="0" x14ac:dyDescent="55"/>
  <cols>
    <col min="1" max="1" width="10" customWidth="1"/>
    <col min="2" max="3" width="20" customWidth="1"/>
    <col min="4" max="4" width="14" customWidth="1"/>
    <col min="5" max="7" width="20" customWidth="1"/>
    <col min="8" max="8" width="16" customWidth="1"/>
    <col min="9" max="10" width="14" customWidth="1"/>
    <col min="11" max="11" width="16" customWidth="1"/>
    <col min="12" max="12" width="26" customWidth="1"/>
  </cols>
  <sheetData>
    <row r="1" ht="28" customHeight="1" spans="1:12" x14ac:dyDescent="0.25">
      <c r="A1" s="1" t="s">
        <v>0</v>
      </c>
      <c r="B1" s="1"/>
      <c r="C1" s="1"/>
      <c r="D1" s="1"/>
      <c r="E1" s="1"/>
      <c r="F1" s="1"/>
      <c r="G1" s="1"/>
      <c r="H1" s="1"/>
      <c r="I1" s="1"/>
      <c r="J1" s="1"/>
      <c r="K1" s="1"/>
      <c r="L1" s="1"/>
    </row>
    <row r="2" ht="15" customHeight="1" spans="1:12" x14ac:dyDescent="0.25">
      <c r="A2" s="2" t="s">
        <v>1</v>
      </c>
      <c r="B2" s="2"/>
      <c r="C2" s="2"/>
      <c r="D2" s="2"/>
      <c r="E2" s="2"/>
      <c r="F2" s="2"/>
      <c r="G2" s="2"/>
      <c r="H2" s="2"/>
      <c r="I2" s="2"/>
      <c r="J2" s="2"/>
      <c r="K2" s="2"/>
      <c r="L2" s="2"/>
    </row>
    <row r="3" ht="4" customHeight="1" spans="1:12" x14ac:dyDescent="0.25">
      <c r="A3" s="3" t="s">
        <v>2</v>
      </c>
      <c r="B3" s="3"/>
      <c r="C3" s="3"/>
      <c r="D3" s="3"/>
      <c r="E3" s="3"/>
      <c r="F3" s="3"/>
      <c r="G3" s="3"/>
      <c r="H3" s="3"/>
      <c r="I3" s="3"/>
      <c r="J3" s="3"/>
      <c r="K3" s="3"/>
      <c r="L3" s="3"/>
    </row>
    <row r="4" ht="7" customHeight="1" x14ac:dyDescent="0.25"/>
    <row r="5" ht="26" customHeight="1" spans="1:12" x14ac:dyDescent="0.25">
      <c r="A5" s="4" t="s">
        <v>3</v>
      </c>
      <c r="B5" s="4"/>
      <c r="C5" s="5" t="s">
        <v>4</v>
      </c>
      <c r="D5" s="5"/>
      <c r="E5" s="4" t="s">
        <v>5</v>
      </c>
      <c r="F5" s="4"/>
      <c r="G5" s="5" t="s">
        <v>6</v>
      </c>
      <c r="H5" s="5"/>
      <c r="I5" s="5"/>
      <c r="J5" s="5"/>
      <c r="K5" s="5"/>
      <c r="L5" s="5"/>
    </row>
    <row r="6" ht="26" customHeight="1" spans="1:12" x14ac:dyDescent="0.25">
      <c r="A6" s="4" t="s">
        <v>7</v>
      </c>
      <c r="B6" s="4"/>
      <c r="C6" s="5" t="s">
        <v>8</v>
      </c>
      <c r="D6" s="5"/>
      <c r="E6" s="4" t="s">
        <v>9</v>
      </c>
      <c r="F6" s="4"/>
      <c r="G6" s="6">
        <v>46037</v>
      </c>
      <c r="H6" s="6"/>
      <c r="I6" s="6"/>
      <c r="J6" s="6"/>
      <c r="K6" s="6"/>
      <c r="L6" s="6"/>
    </row>
    <row r="7" ht="26" customHeight="1" spans="1:12" x14ac:dyDescent="0.25">
      <c r="A7" s="4" t="s">
        <v>10</v>
      </c>
      <c r="B7" s="4"/>
      <c r="C7" s="5" t="s">
        <v>11</v>
      </c>
      <c r="D7" s="5"/>
      <c r="E7" s="4" t="s">
        <v>12</v>
      </c>
      <c r="F7" s="4"/>
      <c r="G7" s="7">
        <f>IF($G$6="","",IF($G$5="Scheme default",MAX($G$6+7,N($G$11)),$G$6+IF($G$5="JCT SBC/Q 2016",7,IF($G$5="JCT DB 2016",7,IF($G$5="NEC4 ECC",7,IF($G$5="Scheme default",7,0))))))</f>
      </c>
      <c r="H7" s="7"/>
      <c r="I7" s="7"/>
      <c r="J7" s="7"/>
      <c r="K7" s="7"/>
      <c r="L7" s="7"/>
    </row>
    <row r="8" ht="26" customHeight="1" spans="1:12" x14ac:dyDescent="0.25">
      <c r="A8" s="4" t="s">
        <v>13</v>
      </c>
      <c r="B8" s="4"/>
      <c r="C8" s="5" t="s">
        <v>14</v>
      </c>
      <c r="D8" s="5"/>
      <c r="E8" s="4" t="s">
        <v>15</v>
      </c>
      <c r="F8" s="4"/>
      <c r="G8" s="7">
        <f>IF($G$7="","",$G$7+IF($G$5="JCT SBC/Q 2016",5,IF($G$5="JCT DB 2016",5,IF($G$5="NEC4 ECC",0,IF($G$5="Scheme default",5,0)))))</f>
      </c>
      <c r="H8" s="7"/>
      <c r="I8" s="7"/>
      <c r="J8" s="7"/>
      <c r="K8" s="7"/>
      <c r="L8" s="7"/>
    </row>
    <row r="9" ht="26" customHeight="1" spans="1:12" x14ac:dyDescent="0.25">
      <c r="A9" s="4" t="s">
        <v>16</v>
      </c>
      <c r="B9" s="4"/>
      <c r="C9" s="5" t="s">
        <v>17</v>
      </c>
      <c r="D9" s="5"/>
      <c r="E9" s="4" t="s">
        <v>18</v>
      </c>
      <c r="F9" s="4"/>
      <c r="G9" s="7">
        <f>IF($G$10="","",$G$10-IF($G$5="JCT SBC/Q 2016",5,IF($G$5="JCT DB 2016",5,IF($G$5="NEC4 ECC",7,IF($G$5="Scheme default",7,0)))))</f>
      </c>
      <c r="H9" s="7"/>
      <c r="I9" s="7"/>
      <c r="J9" s="7"/>
      <c r="K9" s="7"/>
      <c r="L9" s="7"/>
    </row>
    <row r="10" ht="26" customHeight="1" spans="1:12" x14ac:dyDescent="0.25">
      <c r="A10" s="4" t="s">
        <v>19</v>
      </c>
      <c r="B10" s="4"/>
      <c r="C10" s="8">
        <v>7</v>
      </c>
      <c r="D10" s="8"/>
      <c r="E10" s="4" t="s">
        <v>20</v>
      </c>
      <c r="F10" s="4"/>
      <c r="G10" s="7">
        <f>IF($G$7="","",$G$7+IF($G$5="JCT SBC/Q 2016",14,IF($G$5="JCT DB 2016",14,IF($G$5="NEC4 ECC",14,IF($G$5="Scheme default",17,0)))))</f>
      </c>
      <c r="H10" s="7"/>
      <c r="I10" s="7"/>
      <c r="J10" s="7"/>
      <c r="K10" s="7"/>
      <c r="L10" s="7"/>
    </row>
    <row r="11" ht="26" customHeight="1" spans="5:12" x14ac:dyDescent="0.25">
      <c r="E11" s="4" t="s">
        <v>21</v>
      </c>
      <c r="F11" s="4"/>
      <c r="G11" s="6">
        <v>46037</v>
      </c>
      <c r="H11" s="6"/>
      <c r="I11" s="6"/>
      <c r="J11" s="6"/>
      <c r="K11" s="6"/>
      <c r="L11" s="6"/>
    </row>
    <row r="12" ht="9" customHeight="1" x14ac:dyDescent="0.25"/>
    <row r="13" ht="30" customHeight="1" spans="1:12" x14ac:dyDescent="0.25">
      <c r="A13" s="9" t="s">
        <v>22</v>
      </c>
      <c r="B13" s="9" t="s">
        <v>23</v>
      </c>
      <c r="C13" s="9" t="s">
        <v>24</v>
      </c>
      <c r="D13" s="9" t="s">
        <v>25</v>
      </c>
      <c r="E13" s="9" t="s">
        <v>26</v>
      </c>
      <c r="F13" s="9" t="s">
        <v>18</v>
      </c>
      <c r="G13" s="9" t="s">
        <v>20</v>
      </c>
      <c r="H13" s="9" t="s">
        <v>27</v>
      </c>
      <c r="I13" s="9" t="s">
        <v>28</v>
      </c>
      <c r="J13" s="9" t="s">
        <v>29</v>
      </c>
      <c r="K13" s="9" t="s">
        <v>30</v>
      </c>
      <c r="L13" s="9" t="s">
        <v>31</v>
      </c>
    </row>
    <row r="14" spans="1:12" x14ac:dyDescent="0.25">
      <c r="A14" s="10">
        <v>1</v>
      </c>
      <c r="B14" s="11">
        <v>45853</v>
      </c>
      <c r="C14" s="11">
        <v>45853</v>
      </c>
      <c r="D14" s="12">
        <f>IF(B14="","",IF($G$5="Scheme default",MAX(B14+7,N(C14)),B14+IF($G$5="JCT SBC/Q 2016",7,IF($G$5="JCT DB 2016",7,IF($G$5="NEC4 ECC",7,IF($G$5="Scheme default",7,0))))))</f>
      </c>
      <c r="E14" s="12">
        <f>IF(D14="","",D14+IF($G$5="JCT SBC/Q 2016",5,IF($G$5="JCT DB 2016",5,IF($G$5="NEC4 ECC",0,IF($G$5="Scheme default",5,0)))))</f>
      </c>
      <c r="F14" s="12">
        <f>IF(G14="","",G14-IF($G$5="JCT SBC/Q 2016",5,IF($G$5="JCT DB 2016",5,IF($G$5="NEC4 ECC",7,IF($G$5="Scheme default",7,0)))))</f>
      </c>
      <c r="G14" s="12">
        <f>IF(D14="","",D14+IF($G$5="JCT SBC/Q 2016",14,IF($G$5="JCT DB 2016",14,IF($G$5="NEC4 ECC",14,IF($G$5="Scheme default",17,0)))))</f>
      </c>
      <c r="H14" s="13">
        <v>6000</v>
      </c>
      <c r="I14" s="13">
        <v>6000</v>
      </c>
      <c r="J14" s="14">
        <f>IF(N(H14)=0,"",N(H14)-N(I14))</f>
      </c>
      <c r="K14" s="15" t="s">
        <v>32</v>
      </c>
      <c r="L14" s="15" t="s">
        <v>2</v>
      </c>
    </row>
    <row r="15" spans="1:12" x14ac:dyDescent="0.25">
      <c r="A15" s="10">
        <v>2</v>
      </c>
      <c r="B15" s="11">
        <v>45884</v>
      </c>
      <c r="C15" s="11">
        <v>45884</v>
      </c>
      <c r="D15" s="16">
        <f>IF(B15="","",IF($G$5="Scheme default",MAX(B15+7,N(C15)),B15+IF($G$5="JCT SBC/Q 2016",7,IF($G$5="JCT DB 2016",7,IF($G$5="NEC4 ECC",7,IF($G$5="Scheme default",7,0))))))</f>
      </c>
      <c r="E15" s="16">
        <f>IF(D15="","",D15+IF($G$5="JCT SBC/Q 2016",5,IF($G$5="JCT DB 2016",5,IF($G$5="NEC4 ECC",0,IF($G$5="Scheme default",5,0)))))</f>
      </c>
      <c r="F15" s="16">
        <f>IF(G15="","",G15-IF($G$5="JCT SBC/Q 2016",5,IF($G$5="JCT DB 2016",5,IF($G$5="NEC4 ECC",7,IF($G$5="Scheme default",7,0)))))</f>
      </c>
      <c r="G15" s="16">
        <f>IF(D15="","",D15+IF($G$5="JCT SBC/Q 2016",14,IF($G$5="JCT DB 2016",14,IF($G$5="NEC4 ECC",14,IF($G$5="Scheme default",17,0)))))</f>
      </c>
      <c r="H15" s="13">
        <v>9500</v>
      </c>
      <c r="I15" s="13">
        <v>9500</v>
      </c>
      <c r="J15" s="17">
        <f>IF(N(H15)=0,"",N(H15)-N(I15))</f>
      </c>
      <c r="K15" s="15" t="s">
        <v>32</v>
      </c>
      <c r="L15" s="15" t="s">
        <v>2</v>
      </c>
    </row>
    <row r="16" spans="1:12" x14ac:dyDescent="0.25">
      <c r="A16" s="10">
        <v>3</v>
      </c>
      <c r="B16" s="11">
        <v>45914</v>
      </c>
      <c r="C16" s="11">
        <v>45914</v>
      </c>
      <c r="D16" s="12">
        <f>IF(B16="","",IF($G$5="Scheme default",MAX(B16+7,N(C16)),B16+IF($G$5="JCT SBC/Q 2016",7,IF($G$5="JCT DB 2016",7,IF($G$5="NEC4 ECC",7,IF($G$5="Scheme default",7,0))))))</f>
      </c>
      <c r="E16" s="12">
        <f>IF(D16="","",D16+IF($G$5="JCT SBC/Q 2016",5,IF($G$5="JCT DB 2016",5,IF($G$5="NEC4 ECC",0,IF($G$5="Scheme default",5,0)))))</f>
      </c>
      <c r="F16" s="12">
        <f>IF(G16="","",G16-IF($G$5="JCT SBC/Q 2016",5,IF($G$5="JCT DB 2016",5,IF($G$5="NEC4 ECC",7,IF($G$5="Scheme default",7,0)))))</f>
      </c>
      <c r="G16" s="12">
        <f>IF(D16="","",D16+IF($G$5="JCT SBC/Q 2016",14,IF($G$5="JCT DB 2016",14,IF($G$5="NEC4 ECC",14,IF($G$5="Scheme default",17,0)))))</f>
      </c>
      <c r="H16" s="13">
        <v>14000</v>
      </c>
      <c r="I16" s="13">
        <v>14000</v>
      </c>
      <c r="J16" s="14">
        <f>IF(N(H16)=0,"",N(H16)-N(I16))</f>
      </c>
      <c r="K16" s="15" t="s">
        <v>32</v>
      </c>
      <c r="L16" s="15" t="s">
        <v>2</v>
      </c>
    </row>
    <row r="17" spans="1:12" x14ac:dyDescent="0.25">
      <c r="A17" s="10">
        <v>4</v>
      </c>
      <c r="B17" s="11">
        <v>45945</v>
      </c>
      <c r="C17" s="11">
        <v>45945</v>
      </c>
      <c r="D17" s="16">
        <f>IF(B17="","",IF($G$5="Scheme default",MAX(B17+7,N(C17)),B17+IF($G$5="JCT SBC/Q 2016",7,IF($G$5="JCT DB 2016",7,IF($G$5="NEC4 ECC",7,IF($G$5="Scheme default",7,0))))))</f>
      </c>
      <c r="E17" s="16">
        <f>IF(D17="","",D17+IF($G$5="JCT SBC/Q 2016",5,IF($G$5="JCT DB 2016",5,IF($G$5="NEC4 ECC",0,IF($G$5="Scheme default",5,0)))))</f>
      </c>
      <c r="F17" s="16">
        <f>IF(G17="","",G17-IF($G$5="JCT SBC/Q 2016",5,IF($G$5="JCT DB 2016",5,IF($G$5="NEC4 ECC",7,IF($G$5="Scheme default",7,0)))))</f>
      </c>
      <c r="G17" s="16">
        <f>IF(D17="","",D17+IF($G$5="JCT SBC/Q 2016",14,IF($G$5="JCT DB 2016",14,IF($G$5="NEC4 ECC",14,IF($G$5="Scheme default",17,0)))))</f>
      </c>
      <c r="H17" s="13">
        <v>17500</v>
      </c>
      <c r="I17" s="13">
        <v>17500</v>
      </c>
      <c r="J17" s="17">
        <f>IF(N(H17)=0,"",N(H17)-N(I17))</f>
      </c>
      <c r="K17" s="15" t="s">
        <v>32</v>
      </c>
      <c r="L17" s="15" t="s">
        <v>2</v>
      </c>
    </row>
    <row r="18" spans="1:12" x14ac:dyDescent="0.25">
      <c r="A18" s="10">
        <v>5</v>
      </c>
      <c r="B18" s="11">
        <v>45975</v>
      </c>
      <c r="C18" s="11">
        <v>45975</v>
      </c>
      <c r="D18" s="12">
        <f>IF(B18="","",IF($G$5="Scheme default",MAX(B18+7,N(C18)),B18+IF($G$5="JCT SBC/Q 2016",7,IF($G$5="JCT DB 2016",7,IF($G$5="NEC4 ECC",7,IF($G$5="Scheme default",7,0))))))</f>
      </c>
      <c r="E18" s="12">
        <f>IF(D18="","",D18+IF($G$5="JCT SBC/Q 2016",5,IF($G$5="JCT DB 2016",5,IF($G$5="NEC4 ECC",0,IF($G$5="Scheme default",5,0)))))</f>
      </c>
      <c r="F18" s="12">
        <f>IF(G18="","",G18-IF($G$5="JCT SBC/Q 2016",5,IF($G$5="JCT DB 2016",5,IF($G$5="NEC4 ECC",7,IF($G$5="Scheme default",7,0)))))</f>
      </c>
      <c r="G18" s="12">
        <f>IF(D18="","",D18+IF($G$5="JCT SBC/Q 2016",14,IF($G$5="JCT DB 2016",14,IF($G$5="NEC4 ECC",14,IF($G$5="Scheme default",17,0)))))</f>
      </c>
      <c r="H18" s="13">
        <v>16000</v>
      </c>
      <c r="I18" s="13">
        <v>15200</v>
      </c>
      <c r="J18" s="14">
        <f>IF(N(H18)=0,"",N(H18)-N(I18))</f>
      </c>
      <c r="K18" s="15" t="s">
        <v>33</v>
      </c>
      <c r="L18" s="15" t="s">
        <v>34</v>
      </c>
    </row>
    <row r="19" spans="1:12" x14ac:dyDescent="0.25">
      <c r="A19" s="10">
        <v>6</v>
      </c>
      <c r="B19" s="11">
        <v>46006</v>
      </c>
      <c r="C19" s="11">
        <v>46006</v>
      </c>
      <c r="D19" s="16">
        <f>IF(B19="","",IF($G$5="Scheme default",MAX(B19+7,N(C19)),B19+IF($G$5="JCT SBC/Q 2016",7,IF($G$5="JCT DB 2016",7,IF($G$5="NEC4 ECC",7,IF($G$5="Scheme default",7,0))))))</f>
      </c>
      <c r="E19" s="16">
        <f>IF(D19="","",D19+IF($G$5="JCT SBC/Q 2016",5,IF($G$5="JCT DB 2016",5,IF($G$5="NEC4 ECC",0,IF($G$5="Scheme default",5,0)))))</f>
      </c>
      <c r="F19" s="16">
        <f>IF(G19="","",G19-IF($G$5="JCT SBC/Q 2016",5,IF($G$5="JCT DB 2016",5,IF($G$5="NEC4 ECC",7,IF($G$5="Scheme default",7,0)))))</f>
      </c>
      <c r="G19" s="16">
        <f>IF(D19="","",D19+IF($G$5="JCT SBC/Q 2016",14,IF($G$5="JCT DB 2016",14,IF($G$5="NEC4 ECC",14,IF($G$5="Scheme default",17,0)))))</f>
      </c>
      <c r="H19" s="13">
        <v>17000</v>
      </c>
      <c r="I19" s="13">
        <v>17000</v>
      </c>
      <c r="J19" s="17">
        <f>IF(N(H19)=0,"",N(H19)-N(I19))</f>
      </c>
      <c r="K19" s="15" t="s">
        <v>32</v>
      </c>
      <c r="L19" s="15" t="s">
        <v>2</v>
      </c>
    </row>
    <row r="20" spans="1:12" x14ac:dyDescent="0.25">
      <c r="A20" s="10">
        <v>7</v>
      </c>
      <c r="B20" s="11">
        <v>46037</v>
      </c>
      <c r="C20" s="11">
        <v>46037</v>
      </c>
      <c r="D20" s="12">
        <f>IF(B20="","",IF($G$5="Scheme default",MAX(B20+7,N(C20)),B20+IF($G$5="JCT SBC/Q 2016",7,IF($G$5="JCT DB 2016",7,IF($G$5="NEC4 ECC",7,IF($G$5="Scheme default",7,0))))))</f>
      </c>
      <c r="E20" s="12">
        <f>IF(D20="","",D20+IF($G$5="JCT SBC/Q 2016",5,IF($G$5="JCT DB 2016",5,IF($G$5="NEC4 ECC",0,IF($G$5="Scheme default",5,0)))))</f>
      </c>
      <c r="F20" s="12">
        <f>IF(G20="","",G20-IF($G$5="JCT SBC/Q 2016",5,IF($G$5="JCT DB 2016",5,IF($G$5="NEC4 ECC",7,IF($G$5="Scheme default",7,0)))))</f>
      </c>
      <c r="G20" s="12">
        <f>IF(D20="","",D20+IF($G$5="JCT SBC/Q 2016",14,IF($G$5="JCT DB 2016",14,IF($G$5="NEC4 ECC",14,IF($G$5="Scheme default",17,0)))))</f>
      </c>
      <c r="H20" s="13">
        <v>32277.5</v>
      </c>
      <c r="I20" s="13"/>
      <c r="J20" s="14">
        <f>IF(N(H20)=0,"",N(H20)-N(I20))</f>
      </c>
      <c r="K20" s="15" t="s">
        <v>35</v>
      </c>
      <c r="L20" s="15" t="s">
        <v>36</v>
      </c>
    </row>
    <row r="21" spans="1:12" x14ac:dyDescent="0.25">
      <c r="A21" s="10">
        <v>8</v>
      </c>
      <c r="B21" s="11">
        <v>46068</v>
      </c>
      <c r="C21" s="11"/>
      <c r="D21" s="16">
        <f>IF(B21="","",IF($G$5="Scheme default",MAX(B21+7,N(C21)),B21+IF($G$5="JCT SBC/Q 2016",7,IF($G$5="JCT DB 2016",7,IF($G$5="NEC4 ECC",7,IF($G$5="Scheme default",7,0))))))</f>
      </c>
      <c r="E21" s="16">
        <f>IF(D21="","",D21+IF($G$5="JCT SBC/Q 2016",5,IF($G$5="JCT DB 2016",5,IF($G$5="NEC4 ECC",0,IF($G$5="Scheme default",5,0)))))</f>
      </c>
      <c r="F21" s="16">
        <f>IF(G21="","",G21-IF($G$5="JCT SBC/Q 2016",5,IF($G$5="JCT DB 2016",5,IF($G$5="NEC4 ECC",7,IF($G$5="Scheme default",7,0)))))</f>
      </c>
      <c r="G21" s="16">
        <f>IF(D21="","",D21+IF($G$5="JCT SBC/Q 2016",14,IF($G$5="JCT DB 2016",14,IF($G$5="NEC4 ECC",14,IF($G$5="Scheme default",17,0)))))</f>
      </c>
      <c r="H21" s="13"/>
      <c r="I21" s="13"/>
      <c r="J21" s="17">
        <f>IF(N(H21)=0,"",N(H21)-N(I21))</f>
      </c>
      <c r="K21" s="15" t="s">
        <v>37</v>
      </c>
      <c r="L21" s="15" t="s">
        <v>2</v>
      </c>
    </row>
    <row r="22" spans="1:12" x14ac:dyDescent="0.25">
      <c r="A22" s="10"/>
      <c r="B22" s="11"/>
      <c r="C22" s="11"/>
      <c r="D22" s="12">
        <f>IF(B22="","",IF($G$5="Scheme default",MAX(B22+7,N(C22)),B22+IF($G$5="JCT SBC/Q 2016",7,IF($G$5="JCT DB 2016",7,IF($G$5="NEC4 ECC",7,IF($G$5="Scheme default",7,0))))))</f>
      </c>
      <c r="E22" s="12">
        <f>IF(D22="","",D22+IF($G$5="JCT SBC/Q 2016",5,IF($G$5="JCT DB 2016",5,IF($G$5="NEC4 ECC",0,IF($G$5="Scheme default",5,0)))))</f>
      </c>
      <c r="F22" s="12">
        <f>IF(G22="","",G22-IF($G$5="JCT SBC/Q 2016",5,IF($G$5="JCT DB 2016",5,IF($G$5="NEC4 ECC",7,IF($G$5="Scheme default",7,0)))))</f>
      </c>
      <c r="G22" s="12">
        <f>IF(D22="","",D22+IF($G$5="JCT SBC/Q 2016",14,IF($G$5="JCT DB 2016",14,IF($G$5="NEC4 ECC",14,IF($G$5="Scheme default",17,0)))))</f>
      </c>
      <c r="H22" s="13"/>
      <c r="I22" s="13"/>
      <c r="J22" s="14">
        <f>IF(N(H22)=0,"",N(H22)-N(I22))</f>
      </c>
      <c r="K22" s="15"/>
      <c r="L22" s="15"/>
    </row>
    <row r="23" spans="1:12" x14ac:dyDescent="0.25">
      <c r="A23" s="10"/>
      <c r="B23" s="11"/>
      <c r="C23" s="11"/>
      <c r="D23" s="16">
        <f>IF(B23="","",IF($G$5="Scheme default",MAX(B23+7,N(C23)),B23+IF($G$5="JCT SBC/Q 2016",7,IF($G$5="JCT DB 2016",7,IF($G$5="NEC4 ECC",7,IF($G$5="Scheme default",7,0))))))</f>
      </c>
      <c r="E23" s="16">
        <f>IF(D23="","",D23+IF($G$5="JCT SBC/Q 2016",5,IF($G$5="JCT DB 2016",5,IF($G$5="NEC4 ECC",0,IF($G$5="Scheme default",5,0)))))</f>
      </c>
      <c r="F23" s="16">
        <f>IF(G23="","",G23-IF($G$5="JCT SBC/Q 2016",5,IF($G$5="JCT DB 2016",5,IF($G$5="NEC4 ECC",7,IF($G$5="Scheme default",7,0)))))</f>
      </c>
      <c r="G23" s="16">
        <f>IF(D23="","",D23+IF($G$5="JCT SBC/Q 2016",14,IF($G$5="JCT DB 2016",14,IF($G$5="NEC4 ECC",14,IF($G$5="Scheme default",17,0)))))</f>
      </c>
      <c r="H23" s="13"/>
      <c r="I23" s="13"/>
      <c r="J23" s="17">
        <f>IF(N(H23)=0,"",N(H23)-N(I23))</f>
      </c>
      <c r="K23" s="15"/>
      <c r="L23" s="15"/>
    </row>
    <row r="24" spans="1:12" x14ac:dyDescent="0.25">
      <c r="A24" s="10"/>
      <c r="B24" s="11"/>
      <c r="C24" s="11"/>
      <c r="D24" s="12">
        <f>IF(B24="","",IF($G$5="Scheme default",MAX(B24+7,N(C24)),B24+IF($G$5="JCT SBC/Q 2016",7,IF($G$5="JCT DB 2016",7,IF($G$5="NEC4 ECC",7,IF($G$5="Scheme default",7,0))))))</f>
      </c>
      <c r="E24" s="12">
        <f>IF(D24="","",D24+IF($G$5="JCT SBC/Q 2016",5,IF($G$5="JCT DB 2016",5,IF($G$5="NEC4 ECC",0,IF($G$5="Scheme default",5,0)))))</f>
      </c>
      <c r="F24" s="12">
        <f>IF(G24="","",G24-IF($G$5="JCT SBC/Q 2016",5,IF($G$5="JCT DB 2016",5,IF($G$5="NEC4 ECC",7,IF($G$5="Scheme default",7,0)))))</f>
      </c>
      <c r="G24" s="12">
        <f>IF(D24="","",D24+IF($G$5="JCT SBC/Q 2016",14,IF($G$5="JCT DB 2016",14,IF($G$5="NEC4 ECC",14,IF($G$5="Scheme default",17,0)))))</f>
      </c>
      <c r="H24" s="13"/>
      <c r="I24" s="13"/>
      <c r="J24" s="14">
        <f>IF(N(H24)=0,"",N(H24)-N(I24))</f>
      </c>
      <c r="K24" s="15"/>
      <c r="L24" s="15"/>
    </row>
    <row r="25" spans="1:12" x14ac:dyDescent="0.25">
      <c r="A25" s="10"/>
      <c r="B25" s="11"/>
      <c r="C25" s="11"/>
      <c r="D25" s="16">
        <f>IF(B25="","",IF($G$5="Scheme default",MAX(B25+7,N(C25)),B25+IF($G$5="JCT SBC/Q 2016",7,IF($G$5="JCT DB 2016",7,IF($G$5="NEC4 ECC",7,IF($G$5="Scheme default",7,0))))))</f>
      </c>
      <c r="E25" s="16">
        <f>IF(D25="","",D25+IF($G$5="JCT SBC/Q 2016",5,IF($G$5="JCT DB 2016",5,IF($G$5="NEC4 ECC",0,IF($G$5="Scheme default",5,0)))))</f>
      </c>
      <c r="F25" s="16">
        <f>IF(G25="","",G25-IF($G$5="JCT SBC/Q 2016",5,IF($G$5="JCT DB 2016",5,IF($G$5="NEC4 ECC",7,IF($G$5="Scheme default",7,0)))))</f>
      </c>
      <c r="G25" s="16">
        <f>IF(D25="","",D25+IF($G$5="JCT SBC/Q 2016",14,IF($G$5="JCT DB 2016",14,IF($G$5="NEC4 ECC",14,IF($G$5="Scheme default",17,0)))))</f>
      </c>
      <c r="H25" s="13"/>
      <c r="I25" s="13"/>
      <c r="J25" s="17">
        <f>IF(N(H25)=0,"",N(H25)-N(I25))</f>
      </c>
      <c r="K25" s="15"/>
      <c r="L25" s="15"/>
    </row>
    <row r="26" spans="1:12" x14ac:dyDescent="0.25">
      <c r="A26" s="10"/>
      <c r="B26" s="11"/>
      <c r="C26" s="11"/>
      <c r="D26" s="12">
        <f>IF(B26="","",IF($G$5="Scheme default",MAX(B26+7,N(C26)),B26+IF($G$5="JCT SBC/Q 2016",7,IF($G$5="JCT DB 2016",7,IF($G$5="NEC4 ECC",7,IF($G$5="Scheme default",7,0))))))</f>
      </c>
      <c r="E26" s="12">
        <f>IF(D26="","",D26+IF($G$5="JCT SBC/Q 2016",5,IF($G$5="JCT DB 2016",5,IF($G$5="NEC4 ECC",0,IF($G$5="Scheme default",5,0)))))</f>
      </c>
      <c r="F26" s="12">
        <f>IF(G26="","",G26-IF($G$5="JCT SBC/Q 2016",5,IF($G$5="JCT DB 2016",5,IF($G$5="NEC4 ECC",7,IF($G$5="Scheme default",7,0)))))</f>
      </c>
      <c r="G26" s="12">
        <f>IF(D26="","",D26+IF($G$5="JCT SBC/Q 2016",14,IF($G$5="JCT DB 2016",14,IF($G$5="NEC4 ECC",14,IF($G$5="Scheme default",17,0)))))</f>
      </c>
      <c r="H26" s="13"/>
      <c r="I26" s="13"/>
      <c r="J26" s="14">
        <f>IF(N(H26)=0,"",N(H26)-N(I26))</f>
      </c>
      <c r="K26" s="15"/>
      <c r="L26" s="15"/>
    </row>
    <row r="27" spans="1:12" x14ac:dyDescent="0.25">
      <c r="A27" s="10"/>
      <c r="B27" s="11"/>
      <c r="C27" s="11"/>
      <c r="D27" s="16">
        <f>IF(B27="","",IF($G$5="Scheme default",MAX(B27+7,N(C27)),B27+IF($G$5="JCT SBC/Q 2016",7,IF($G$5="JCT DB 2016",7,IF($G$5="NEC4 ECC",7,IF($G$5="Scheme default",7,0))))))</f>
      </c>
      <c r="E27" s="16">
        <f>IF(D27="","",D27+IF($G$5="JCT SBC/Q 2016",5,IF($G$5="JCT DB 2016",5,IF($G$5="NEC4 ECC",0,IF($G$5="Scheme default",5,0)))))</f>
      </c>
      <c r="F27" s="16">
        <f>IF(G27="","",G27-IF($G$5="JCT SBC/Q 2016",5,IF($G$5="JCT DB 2016",5,IF($G$5="NEC4 ECC",7,IF($G$5="Scheme default",7,0)))))</f>
      </c>
      <c r="G27" s="16">
        <f>IF(D27="","",D27+IF($G$5="JCT SBC/Q 2016",14,IF($G$5="JCT DB 2016",14,IF($G$5="NEC4 ECC",14,IF($G$5="Scheme default",17,0)))))</f>
      </c>
      <c r="H27" s="13"/>
      <c r="I27" s="13"/>
      <c r="J27" s="17">
        <f>IF(N(H27)=0,"",N(H27)-N(I27))</f>
      </c>
      <c r="K27" s="15"/>
      <c r="L27" s="15"/>
    </row>
    <row r="28" spans="1:12" x14ac:dyDescent="0.25">
      <c r="A28" s="10"/>
      <c r="B28" s="11"/>
      <c r="C28" s="11"/>
      <c r="D28" s="12">
        <f>IF(B28="","",IF($G$5="Scheme default",MAX(B28+7,N(C28)),B28+IF($G$5="JCT SBC/Q 2016",7,IF($G$5="JCT DB 2016",7,IF($G$5="NEC4 ECC",7,IF($G$5="Scheme default",7,0))))))</f>
      </c>
      <c r="E28" s="12">
        <f>IF(D28="","",D28+IF($G$5="JCT SBC/Q 2016",5,IF($G$5="JCT DB 2016",5,IF($G$5="NEC4 ECC",0,IF($G$5="Scheme default",5,0)))))</f>
      </c>
      <c r="F28" s="12">
        <f>IF(G28="","",G28-IF($G$5="JCT SBC/Q 2016",5,IF($G$5="JCT DB 2016",5,IF($G$5="NEC4 ECC",7,IF($G$5="Scheme default",7,0)))))</f>
      </c>
      <c r="G28" s="12">
        <f>IF(D28="","",D28+IF($G$5="JCT SBC/Q 2016",14,IF($G$5="JCT DB 2016",14,IF($G$5="NEC4 ECC",14,IF($G$5="Scheme default",17,0)))))</f>
      </c>
      <c r="H28" s="13"/>
      <c r="I28" s="13"/>
      <c r="J28" s="14">
        <f>IF(N(H28)=0,"",N(H28)-N(I28))</f>
      </c>
      <c r="K28" s="15"/>
      <c r="L28" s="15"/>
    </row>
    <row r="29" spans="1:12" x14ac:dyDescent="0.25">
      <c r="A29" s="10"/>
      <c r="B29" s="11"/>
      <c r="C29" s="11"/>
      <c r="D29" s="16">
        <f>IF(B29="","",IF($G$5="Scheme default",MAX(B29+7,N(C29)),B29+IF($G$5="JCT SBC/Q 2016",7,IF($G$5="JCT DB 2016",7,IF($G$5="NEC4 ECC",7,IF($G$5="Scheme default",7,0))))))</f>
      </c>
      <c r="E29" s="16">
        <f>IF(D29="","",D29+IF($G$5="JCT SBC/Q 2016",5,IF($G$5="JCT DB 2016",5,IF($G$5="NEC4 ECC",0,IF($G$5="Scheme default",5,0)))))</f>
      </c>
      <c r="F29" s="16">
        <f>IF(G29="","",G29-IF($G$5="JCT SBC/Q 2016",5,IF($G$5="JCT DB 2016",5,IF($G$5="NEC4 ECC",7,IF($G$5="Scheme default",7,0)))))</f>
      </c>
      <c r="G29" s="16">
        <f>IF(D29="","",D29+IF($G$5="JCT SBC/Q 2016",14,IF($G$5="JCT DB 2016",14,IF($G$5="NEC4 ECC",14,IF($G$5="Scheme default",17,0)))))</f>
      </c>
      <c r="H29" s="13"/>
      <c r="I29" s="13"/>
      <c r="J29" s="17">
        <f>IF(N(H29)=0,"",N(H29)-N(I29))</f>
      </c>
      <c r="K29" s="15"/>
      <c r="L29" s="15"/>
    </row>
    <row r="30" spans="1:12" x14ac:dyDescent="0.25">
      <c r="A30" s="10"/>
      <c r="B30" s="11"/>
      <c r="C30" s="11"/>
      <c r="D30" s="12">
        <f>IF(B30="","",IF($G$5="Scheme default",MAX(B30+7,N(C30)),B30+IF($G$5="JCT SBC/Q 2016",7,IF($G$5="JCT DB 2016",7,IF($G$5="NEC4 ECC",7,IF($G$5="Scheme default",7,0))))))</f>
      </c>
      <c r="E30" s="12">
        <f>IF(D30="","",D30+IF($G$5="JCT SBC/Q 2016",5,IF($G$5="JCT DB 2016",5,IF($G$5="NEC4 ECC",0,IF($G$5="Scheme default",5,0)))))</f>
      </c>
      <c r="F30" s="12">
        <f>IF(G30="","",G30-IF($G$5="JCT SBC/Q 2016",5,IF($G$5="JCT DB 2016",5,IF($G$5="NEC4 ECC",7,IF($G$5="Scheme default",7,0)))))</f>
      </c>
      <c r="G30" s="12">
        <f>IF(D30="","",D30+IF($G$5="JCT SBC/Q 2016",14,IF($G$5="JCT DB 2016",14,IF($G$5="NEC4 ECC",14,IF($G$5="Scheme default",17,0)))))</f>
      </c>
      <c r="H30" s="13"/>
      <c r="I30" s="13"/>
      <c r="J30" s="14">
        <f>IF(N(H30)=0,"",N(H30)-N(I30))</f>
      </c>
      <c r="K30" s="15"/>
      <c r="L30" s="15"/>
    </row>
    <row r="31" spans="1:12" x14ac:dyDescent="0.25">
      <c r="A31" s="10"/>
      <c r="B31" s="11"/>
      <c r="C31" s="11"/>
      <c r="D31" s="16">
        <f>IF(B31="","",IF($G$5="Scheme default",MAX(B31+7,N(C31)),B31+IF($G$5="JCT SBC/Q 2016",7,IF($G$5="JCT DB 2016",7,IF($G$5="NEC4 ECC",7,IF($G$5="Scheme default",7,0))))))</f>
      </c>
      <c r="E31" s="16">
        <f>IF(D31="","",D31+IF($G$5="JCT SBC/Q 2016",5,IF($G$5="JCT DB 2016",5,IF($G$5="NEC4 ECC",0,IF($G$5="Scheme default",5,0)))))</f>
      </c>
      <c r="F31" s="16">
        <f>IF(G31="","",G31-IF($G$5="JCT SBC/Q 2016",5,IF($G$5="JCT DB 2016",5,IF($G$5="NEC4 ECC",7,IF($G$5="Scheme default",7,0)))))</f>
      </c>
      <c r="G31" s="16">
        <f>IF(D31="","",D31+IF($G$5="JCT SBC/Q 2016",14,IF($G$5="JCT DB 2016",14,IF($G$5="NEC4 ECC",14,IF($G$5="Scheme default",17,0)))))</f>
      </c>
      <c r="H31" s="13"/>
      <c r="I31" s="13"/>
      <c r="J31" s="17">
        <f>IF(N(H31)=0,"",N(H31)-N(I31))</f>
      </c>
      <c r="K31" s="15"/>
      <c r="L31" s="15"/>
    </row>
    <row r="32" spans="1:12" x14ac:dyDescent="0.25">
      <c r="A32" s="10"/>
      <c r="B32" s="11"/>
      <c r="C32" s="11"/>
      <c r="D32" s="12">
        <f>IF(B32="","",IF($G$5="Scheme default",MAX(B32+7,N(C32)),B32+IF($G$5="JCT SBC/Q 2016",7,IF($G$5="JCT DB 2016",7,IF($G$5="NEC4 ECC",7,IF($G$5="Scheme default",7,0))))))</f>
      </c>
      <c r="E32" s="12">
        <f>IF(D32="","",D32+IF($G$5="JCT SBC/Q 2016",5,IF($G$5="JCT DB 2016",5,IF($G$5="NEC4 ECC",0,IF($G$5="Scheme default",5,0)))))</f>
      </c>
      <c r="F32" s="12">
        <f>IF(G32="","",G32-IF($G$5="JCT SBC/Q 2016",5,IF($G$5="JCT DB 2016",5,IF($G$5="NEC4 ECC",7,IF($G$5="Scheme default",7,0)))))</f>
      </c>
      <c r="G32" s="12">
        <f>IF(D32="","",D32+IF($G$5="JCT SBC/Q 2016",14,IF($G$5="JCT DB 2016",14,IF($G$5="NEC4 ECC",14,IF($G$5="Scheme default",17,0)))))</f>
      </c>
      <c r="H32" s="13"/>
      <c r="I32" s="13"/>
      <c r="J32" s="14">
        <f>IF(N(H32)=0,"",N(H32)-N(I32))</f>
      </c>
      <c r="K32" s="15"/>
      <c r="L32" s="15"/>
    </row>
    <row r="33" spans="1:12" x14ac:dyDescent="0.25">
      <c r="A33" s="10"/>
      <c r="B33" s="11"/>
      <c r="C33" s="11"/>
      <c r="D33" s="16">
        <f>IF(B33="","",IF($G$5="Scheme default",MAX(B33+7,N(C33)),B33+IF($G$5="JCT SBC/Q 2016",7,IF($G$5="JCT DB 2016",7,IF($G$5="NEC4 ECC",7,IF($G$5="Scheme default",7,0))))))</f>
      </c>
      <c r="E33" s="16">
        <f>IF(D33="","",D33+IF($G$5="JCT SBC/Q 2016",5,IF($G$5="JCT DB 2016",5,IF($G$5="NEC4 ECC",0,IF($G$5="Scheme default",5,0)))))</f>
      </c>
      <c r="F33" s="16">
        <f>IF(G33="","",G33-IF($G$5="JCT SBC/Q 2016",5,IF($G$5="JCT DB 2016",5,IF($G$5="NEC4 ECC",7,IF($G$5="Scheme default",7,0)))))</f>
      </c>
      <c r="G33" s="16">
        <f>IF(D33="","",D33+IF($G$5="JCT SBC/Q 2016",14,IF($G$5="JCT DB 2016",14,IF($G$5="NEC4 ECC",14,IF($G$5="Scheme default",17,0)))))</f>
      </c>
      <c r="H33" s="13"/>
      <c r="I33" s="13"/>
      <c r="J33" s="17">
        <f>IF(N(H33)=0,"",N(H33)-N(I33))</f>
      </c>
      <c r="K33" s="15"/>
      <c r="L33" s="15"/>
    </row>
    <row r="34" spans="1:12" x14ac:dyDescent="0.25">
      <c r="A34" s="10"/>
      <c r="B34" s="11"/>
      <c r="C34" s="11"/>
      <c r="D34" s="12">
        <f>IF(B34="","",IF($G$5="Scheme default",MAX(B34+7,N(C34)),B34+IF($G$5="JCT SBC/Q 2016",7,IF($G$5="JCT DB 2016",7,IF($G$5="NEC4 ECC",7,IF($G$5="Scheme default",7,0))))))</f>
      </c>
      <c r="E34" s="12">
        <f>IF(D34="","",D34+IF($G$5="JCT SBC/Q 2016",5,IF($G$5="JCT DB 2016",5,IF($G$5="NEC4 ECC",0,IF($G$5="Scheme default",5,0)))))</f>
      </c>
      <c r="F34" s="12">
        <f>IF(G34="","",G34-IF($G$5="JCT SBC/Q 2016",5,IF($G$5="JCT DB 2016",5,IF($G$5="NEC4 ECC",7,IF($G$5="Scheme default",7,0)))))</f>
      </c>
      <c r="G34" s="12">
        <f>IF(D34="","",D34+IF($G$5="JCT SBC/Q 2016",14,IF($G$5="JCT DB 2016",14,IF($G$5="NEC4 ECC",14,IF($G$5="Scheme default",17,0)))))</f>
      </c>
      <c r="H34" s="13"/>
      <c r="I34" s="13"/>
      <c r="J34" s="14">
        <f>IF(N(H34)=0,"",N(H34)-N(I34))</f>
      </c>
      <c r="K34" s="15"/>
      <c r="L34" s="15"/>
    </row>
    <row r="35" spans="1:12" x14ac:dyDescent="0.25">
      <c r="A35" s="10"/>
      <c r="B35" s="11"/>
      <c r="C35" s="11"/>
      <c r="D35" s="16">
        <f>IF(B35="","",IF($G$5="Scheme default",MAX(B35+7,N(C35)),B35+IF($G$5="JCT SBC/Q 2016",7,IF($G$5="JCT DB 2016",7,IF($G$5="NEC4 ECC",7,IF($G$5="Scheme default",7,0))))))</f>
      </c>
      <c r="E35" s="16">
        <f>IF(D35="","",D35+IF($G$5="JCT SBC/Q 2016",5,IF($G$5="JCT DB 2016",5,IF($G$5="NEC4 ECC",0,IF($G$5="Scheme default",5,0)))))</f>
      </c>
      <c r="F35" s="16">
        <f>IF(G35="","",G35-IF($G$5="JCT SBC/Q 2016",5,IF($G$5="JCT DB 2016",5,IF($G$5="NEC4 ECC",7,IF($G$5="Scheme default",7,0)))))</f>
      </c>
      <c r="G35" s="16">
        <f>IF(D35="","",D35+IF($G$5="JCT SBC/Q 2016",14,IF($G$5="JCT DB 2016",14,IF($G$5="NEC4 ECC",14,IF($G$5="Scheme default",17,0)))))</f>
      </c>
      <c r="H35" s="13"/>
      <c r="I35" s="13"/>
      <c r="J35" s="17">
        <f>IF(N(H35)=0,"",N(H35)-N(I35))</f>
      </c>
      <c r="K35" s="15"/>
      <c r="L35" s="15"/>
    </row>
    <row r="36" spans="1:12" x14ac:dyDescent="0.25">
      <c r="A36" s="10"/>
      <c r="B36" s="11"/>
      <c r="C36" s="11"/>
      <c r="D36" s="12">
        <f>IF(B36="","",IF($G$5="Scheme default",MAX(B36+7,N(C36)),B36+IF($G$5="JCT SBC/Q 2016",7,IF($G$5="JCT DB 2016",7,IF($G$5="NEC4 ECC",7,IF($G$5="Scheme default",7,0))))))</f>
      </c>
      <c r="E36" s="12">
        <f>IF(D36="","",D36+IF($G$5="JCT SBC/Q 2016",5,IF($G$5="JCT DB 2016",5,IF($G$5="NEC4 ECC",0,IF($G$5="Scheme default",5,0)))))</f>
      </c>
      <c r="F36" s="12">
        <f>IF(G36="","",G36-IF($G$5="JCT SBC/Q 2016",5,IF($G$5="JCT DB 2016",5,IF($G$5="NEC4 ECC",7,IF($G$5="Scheme default",7,0)))))</f>
      </c>
      <c r="G36" s="12">
        <f>IF(D36="","",D36+IF($G$5="JCT SBC/Q 2016",14,IF($G$5="JCT DB 2016",14,IF($G$5="NEC4 ECC",14,IF($G$5="Scheme default",17,0)))))</f>
      </c>
      <c r="H36" s="13"/>
      <c r="I36" s="13"/>
      <c r="J36" s="14">
        <f>IF(N(H36)=0,"",N(H36)-N(I36))</f>
      </c>
      <c r="K36" s="15"/>
      <c r="L36" s="15"/>
    </row>
    <row r="37" spans="1:12" x14ac:dyDescent="0.25">
      <c r="A37" s="10"/>
      <c r="B37" s="11"/>
      <c r="C37" s="11"/>
      <c r="D37" s="16">
        <f>IF(B37="","",IF($G$5="Scheme default",MAX(B37+7,N(C37)),B37+IF($G$5="JCT SBC/Q 2016",7,IF($G$5="JCT DB 2016",7,IF($G$5="NEC4 ECC",7,IF($G$5="Scheme default",7,0))))))</f>
      </c>
      <c r="E37" s="16">
        <f>IF(D37="","",D37+IF($G$5="JCT SBC/Q 2016",5,IF($G$5="JCT DB 2016",5,IF($G$5="NEC4 ECC",0,IF($G$5="Scheme default",5,0)))))</f>
      </c>
      <c r="F37" s="16">
        <f>IF(G37="","",G37-IF($G$5="JCT SBC/Q 2016",5,IF($G$5="JCT DB 2016",5,IF($G$5="NEC4 ECC",7,IF($G$5="Scheme default",7,0)))))</f>
      </c>
      <c r="G37" s="16">
        <f>IF(D37="","",D37+IF($G$5="JCT SBC/Q 2016",14,IF($G$5="JCT DB 2016",14,IF($G$5="NEC4 ECC",14,IF($G$5="Scheme default",17,0)))))</f>
      </c>
      <c r="H37" s="13"/>
      <c r="I37" s="13"/>
      <c r="J37" s="17">
        <f>IF(N(H37)=0,"",N(H37)-N(I37))</f>
      </c>
      <c r="K37" s="15"/>
      <c r="L37" s="15"/>
    </row>
    <row r="38" ht="18" customHeight="1" spans="1:12" x14ac:dyDescent="0.25">
      <c r="A38" s="18" t="s">
        <v>38</v>
      </c>
      <c r="B38" s="18"/>
      <c r="C38" s="18"/>
      <c r="D38" s="18"/>
      <c r="E38" s="18"/>
      <c r="F38" s="18"/>
      <c r="G38" s="18"/>
      <c r="H38" s="19">
        <f>SUM(H14:H37)</f>
      </c>
      <c r="I38" s="19">
        <f>SUM(I14:I37)</f>
      </c>
      <c r="J38" s="19">
        <f>SUM(J14:J37)</f>
      </c>
      <c r="K38" s="18"/>
      <c r="L38" s="18"/>
    </row>
  </sheetData>
  <sheetProtection sheet="1" insertRows="0" deleteRows="0" sort="0" autoFilter="0"/>
  <mergeCells count="29">
    <mergeCell ref="A1:L1"/>
    <mergeCell ref="A2:L2"/>
    <mergeCell ref="A3:L3"/>
    <mergeCell ref="A5:B5"/>
    <mergeCell ref="C5:D5"/>
    <mergeCell ref="E5:F5"/>
    <mergeCell ref="G5:L5"/>
    <mergeCell ref="A6:B6"/>
    <mergeCell ref="C6:D6"/>
    <mergeCell ref="E6:F6"/>
    <mergeCell ref="G6:L6"/>
    <mergeCell ref="A7:B7"/>
    <mergeCell ref="C7:D7"/>
    <mergeCell ref="E7:F7"/>
    <mergeCell ref="G7:L7"/>
    <mergeCell ref="A8:B8"/>
    <mergeCell ref="C8:D8"/>
    <mergeCell ref="E8:F8"/>
    <mergeCell ref="G8:L8"/>
    <mergeCell ref="A9:B9"/>
    <mergeCell ref="C9:D9"/>
    <mergeCell ref="E9:F9"/>
    <mergeCell ref="G9:L9"/>
    <mergeCell ref="A10:B10"/>
    <mergeCell ref="C10:D10"/>
    <mergeCell ref="E10:F10"/>
    <mergeCell ref="G10:L10"/>
    <mergeCell ref="E11:F11"/>
    <mergeCell ref="G11:L11"/>
  </mergeCells>
  <conditionalFormatting sqref="J14:J37">
    <cfRule type="cellIs" dxfId="0" priority="1" operator="lessThan">
      <formula>0</formula>
    </cfRule>
  </conditionalFormatting>
  <conditionalFormatting sqref="G14:G37">
    <cfRule type="expression" dxfId="1" priority="1">
      <formula>AND(G14&lt;&gt;"",G14&lt;TODAY()+14)</formula>
    </cfRule>
  </conditionalFormatting>
  <dataValidations count="2">
    <dataValidation type="list" allowBlank="1" sqref="G5">
      <formula1>"JCT SBC/Q 2016,JCT DB 2016,NEC4 ECC,Scheme default"</formula1>
    </dataValidation>
    <dataValidation type="list" allowBlank="1" sqref="K14:K37">
      <formula1>"Not due,Applied,Notice received,Paid,Short paid,Overdue,Disputed"</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workbookViewId="0" showGridLines="0"/>
  </sheetViews>
  <sheetFormatPr defaultRowHeight="15" outlineLevelRow="0" outlineLevelCol="0" x14ac:dyDescent="55"/>
  <cols>
    <col min="1" max="1" width="48" customWidth="1"/>
    <col min="2" max="2" width="14" customWidth="1"/>
    <col min="3" max="3" width="16" customWidth="1"/>
    <col min="4" max="4" width="14" customWidth="1"/>
    <col min="5" max="5" width="16" customWidth="1"/>
  </cols>
  <sheetData>
    <row r="1" ht="28" customHeight="1" spans="1:5" x14ac:dyDescent="0.25">
      <c r="A1" s="20" t="s">
        <v>39</v>
      </c>
      <c r="B1" s="20"/>
      <c r="C1" s="20"/>
      <c r="D1" s="20"/>
      <c r="E1" s="20"/>
    </row>
    <row r="2" ht="4" customHeight="1" spans="1:5" x14ac:dyDescent="0.25">
      <c r="A2" s="21"/>
      <c r="B2" s="21"/>
      <c r="C2" s="21"/>
      <c r="D2" s="21"/>
      <c r="E2" s="21"/>
    </row>
    <row r="4" ht="23" customHeight="1" spans="1:1" s="22" customFormat="1" x14ac:dyDescent="0.25">
      <c r="A4" s="22" t="s">
        <v>40</v>
      </c>
    </row>
    <row r="5" ht="31" customHeight="1" spans="1:5" x14ac:dyDescent="0.25">
      <c r="A5" s="23" t="s">
        <v>41</v>
      </c>
      <c r="B5" s="23"/>
      <c r="C5" s="23"/>
      <c r="D5" s="23"/>
      <c r="E5" s="23"/>
    </row>
    <row r="6" ht="31" customHeight="1" spans="1:5" x14ac:dyDescent="0.25">
      <c r="A6" s="23" t="s">
        <v>42</v>
      </c>
      <c r="B6" s="23"/>
      <c r="C6" s="23"/>
      <c r="D6" s="23"/>
      <c r="E6" s="23"/>
    </row>
    <row r="7" ht="31" customHeight="1" spans="1:5" x14ac:dyDescent="0.25">
      <c r="A7" s="23" t="s">
        <v>43</v>
      </c>
      <c r="B7" s="23"/>
      <c r="C7" s="23"/>
      <c r="D7" s="23"/>
      <c r="E7" s="23"/>
    </row>
    <row r="8" ht="44" customHeight="1" spans="1:5" x14ac:dyDescent="0.25">
      <c r="A8" s="23" t="s">
        <v>44</v>
      </c>
      <c r="B8" s="23"/>
      <c r="C8" s="23"/>
      <c r="D8" s="23"/>
      <c r="E8" s="23"/>
    </row>
    <row r="9" ht="31" customHeight="1" spans="1:5" x14ac:dyDescent="0.25">
      <c r="A9" s="23" t="s">
        <v>45</v>
      </c>
      <c r="B9" s="23"/>
      <c r="C9" s="23"/>
      <c r="D9" s="23"/>
      <c r="E9" s="23"/>
    </row>
    <row r="10" ht="31" customHeight="1" spans="1:5" x14ac:dyDescent="0.25">
      <c r="A10" s="23" t="s">
        <v>46</v>
      </c>
      <c r="B10" s="23"/>
      <c r="C10" s="23"/>
      <c r="D10" s="23"/>
      <c r="E10" s="23"/>
    </row>
    <row r="11" ht="31" customHeight="1" spans="1:5" x14ac:dyDescent="0.25">
      <c r="A11" s="23" t="s">
        <v>47</v>
      </c>
      <c r="B11" s="23"/>
      <c r="C11" s="23"/>
      <c r="D11" s="23"/>
      <c r="E11" s="23"/>
    </row>
    <row r="12" ht="31" customHeight="1" spans="1:5" x14ac:dyDescent="0.25">
      <c r="A12" s="23" t="s">
        <v>48</v>
      </c>
      <c r="B12" s="23"/>
      <c r="C12" s="23"/>
      <c r="D12" s="23"/>
      <c r="E12" s="23"/>
    </row>
    <row r="14" ht="23" customHeight="1" spans="1:1" s="22" customFormat="1" x14ac:dyDescent="0.25">
      <c r="A14" s="22" t="s">
        <v>49</v>
      </c>
    </row>
    <row r="15" ht="31" customHeight="1" spans="1:5" x14ac:dyDescent="0.25">
      <c r="A15" s="24" t="s">
        <v>50</v>
      </c>
      <c r="B15" s="24"/>
      <c r="C15" s="24"/>
      <c r="D15" s="24"/>
      <c r="E15" s="24"/>
    </row>
    <row r="16" ht="26" customHeight="1" spans="1:5" x14ac:dyDescent="0.25">
      <c r="A16" s="9" t="s">
        <v>5</v>
      </c>
      <c r="B16" s="9" t="s">
        <v>25</v>
      </c>
      <c r="C16" s="9" t="s">
        <v>51</v>
      </c>
      <c r="D16" s="9" t="s">
        <v>52</v>
      </c>
      <c r="E16" s="9" t="s">
        <v>53</v>
      </c>
    </row>
    <row r="17" ht="26" customHeight="1" spans="1:5" x14ac:dyDescent="0.25">
      <c r="A17" s="25" t="s">
        <v>54</v>
      </c>
      <c r="B17" s="25" t="s">
        <v>55</v>
      </c>
      <c r="C17" s="25" t="s">
        <v>56</v>
      </c>
      <c r="D17" s="25" t="s">
        <v>57</v>
      </c>
      <c r="E17" s="25" t="s">
        <v>58</v>
      </c>
    </row>
    <row r="18" ht="26" customHeight="1" spans="1:5" x14ac:dyDescent="0.25">
      <c r="A18" s="25" t="s">
        <v>59</v>
      </c>
      <c r="B18" s="25" t="s">
        <v>55</v>
      </c>
      <c r="C18" s="25" t="s">
        <v>56</v>
      </c>
      <c r="D18" s="25" t="s">
        <v>57</v>
      </c>
      <c r="E18" s="25" t="s">
        <v>58</v>
      </c>
    </row>
    <row r="19" ht="26" customHeight="1" spans="1:5" x14ac:dyDescent="0.25">
      <c r="A19" s="25" t="s">
        <v>60</v>
      </c>
      <c r="B19" s="25" t="s">
        <v>55</v>
      </c>
      <c r="C19" s="25" t="s">
        <v>61</v>
      </c>
      <c r="D19" s="25" t="s">
        <v>57</v>
      </c>
      <c r="E19" s="25" t="s">
        <v>62</v>
      </c>
    </row>
    <row r="20" ht="26" customHeight="1" spans="1:5" x14ac:dyDescent="0.25">
      <c r="A20" s="25" t="s">
        <v>63</v>
      </c>
      <c r="B20" s="25" t="s">
        <v>55</v>
      </c>
      <c r="C20" s="25" t="s">
        <v>56</v>
      </c>
      <c r="D20" s="25" t="s">
        <v>64</v>
      </c>
      <c r="E20" s="25" t="s">
        <v>62</v>
      </c>
    </row>
    <row r="21" ht="31" customHeight="1" spans="1:5" x14ac:dyDescent="0.25">
      <c r="A21" s="24" t="s">
        <v>65</v>
      </c>
      <c r="B21" s="24"/>
      <c r="C21" s="24"/>
      <c r="D21" s="24"/>
      <c r="E21" s="24"/>
    </row>
    <row r="23" ht="23" customHeight="1" spans="1:1" s="22" customFormat="1" x14ac:dyDescent="0.25">
      <c r="A23" s="22" t="s">
        <v>66</v>
      </c>
    </row>
    <row r="24" ht="31" customHeight="1" spans="1:5" x14ac:dyDescent="0.25">
      <c r="A24" s="24" t="s">
        <v>67</v>
      </c>
      <c r="B24" s="24"/>
      <c r="C24" s="24"/>
      <c r="D24" s="24"/>
      <c r="E24" s="24"/>
    </row>
    <row r="25" ht="31" customHeight="1" spans="1:5" x14ac:dyDescent="0.25">
      <c r="A25" s="24" t="s">
        <v>68</v>
      </c>
      <c r="B25" s="24"/>
      <c r="C25" s="24"/>
      <c r="D25" s="24"/>
      <c r="E25" s="24"/>
    </row>
    <row r="26" ht="31" customHeight="1" spans="1:5" x14ac:dyDescent="0.25">
      <c r="A26" s="24" t="s">
        <v>69</v>
      </c>
      <c r="B26" s="24"/>
      <c r="C26" s="24"/>
      <c r="D26" s="24"/>
      <c r="E26" s="24"/>
    </row>
    <row r="27" ht="31" customHeight="1" spans="1:5" x14ac:dyDescent="0.25">
      <c r="A27" s="24" t="s">
        <v>70</v>
      </c>
      <c r="B27" s="24"/>
      <c r="C27" s="24"/>
      <c r="D27" s="24"/>
      <c r="E27" s="24"/>
    </row>
    <row r="28" ht="31" customHeight="1" spans="1:5" x14ac:dyDescent="0.25">
      <c r="A28" s="24" t="s">
        <v>71</v>
      </c>
      <c r="B28" s="24"/>
      <c r="C28" s="24"/>
      <c r="D28" s="24"/>
      <c r="E28" s="24"/>
    </row>
    <row r="30" ht="31" customHeight="1" spans="1:5" x14ac:dyDescent="0.25">
      <c r="A30" s="24" t="s">
        <v>72</v>
      </c>
      <c r="B30" s="24"/>
      <c r="C30" s="24"/>
      <c r="D30" s="24"/>
      <c r="E30" s="24"/>
    </row>
    <row r="31" ht="18" customHeight="1" spans="1:5" s="26" customFormat="1" x14ac:dyDescent="0.25">
      <c r="A31" s="27" t="s">
        <v>73</v>
      </c>
      <c r="B31" s="27"/>
      <c r="C31" s="27"/>
      <c r="D31" s="27"/>
      <c r="E31" s="27"/>
    </row>
  </sheetData>
  <mergeCells count="19">
    <mergeCell ref="A1:E1"/>
    <mergeCell ref="A2:E2"/>
    <mergeCell ref="A5:E5"/>
    <mergeCell ref="A6:E6"/>
    <mergeCell ref="A7:E7"/>
    <mergeCell ref="A8:E8"/>
    <mergeCell ref="A9:E9"/>
    <mergeCell ref="A10:E10"/>
    <mergeCell ref="A11:E11"/>
    <mergeCell ref="A12:E12"/>
    <mergeCell ref="A15:E15"/>
    <mergeCell ref="A21:E21"/>
    <mergeCell ref="A24:E24"/>
    <mergeCell ref="A25:E25"/>
    <mergeCell ref="A26:E26"/>
    <mergeCell ref="A27:E27"/>
    <mergeCell ref="A28:E28"/>
    <mergeCell ref="A30:E30"/>
    <mergeCell ref="A31:E31"/>
  </mergeCells>
  <printOptions horizontalCentered="1"/>
  <pageMargins left="0.35" right="0.35" top="0.5" bottom="0.55" header="0.2" footer="0.25"/>
  <pageSetup paperSize="9" orientation="portrait" fitToWidth="1" fitToHeight="0"/>
  <headerFooter>
    <oddFooter>&amp;L&amp;"Arial,Regular"&amp;8Template from sitesamurai.co.uk/resources/get-paid-on-time&amp;R&amp;"Arial,Regular"&amp;8Page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Payment Schedule</vt:lpstr>
      <vt:lpstr>How to use</vt:lpstr>
    </vt:vector>
  </TitlesOfParts>
  <Company>Site Samurai</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Site Samurai</dc:creator>
  <dc:title/>
  <dc:subject/>
  <dc:description/>
  <cp:keywords/>
  <cp:category/>
  <cp:lastModifiedBy>Site Samurai</cp:lastModifiedBy>
  <dcterms:created xsi:type="dcterms:W3CDTF">2026-09-02T00:00:00Z</dcterms:created>
  <dcterms:modified xsi:type="dcterms:W3CDTF">2026-09-02T00:00:00Z</dcterms:modified>
</cp:coreProperties>
</file>