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yment Schedule" state="visible" r:id="rId4"/>
    <sheet sheetId="2" name="How to use" state="visible" r:id="rId5"/>
  </sheets>
  <definedNames>
    <definedName name="_xlnm.Print_Titles" localSheetId="0">'Payment Schedule'!$1:$13</definedName>
  </definedNames>
  <calcPr calcId="171027"/>
</workbook>
</file>

<file path=xl/sharedStrings.xml><?xml version="1.0" encoding="utf-8"?>
<sst xmlns="http://schemas.openxmlformats.org/spreadsheetml/2006/main" count="76" uniqueCount="63">
  <si>
    <t>PAYMENT SCHEDULE — WHOLE CONTRACT</t>
  </si>
  <si>
    <t>Every payment cycle to the end of the contract, with the four statutory dates calculated for each · complete the yellow cells only</t>
  </si>
  <si>
    <t/>
  </si>
  <si>
    <t>Payer (employer / main contractor)</t>
  </si>
  <si>
    <t>Contract form</t>
  </si>
  <si>
    <t>JCT SBC/Q 2016</t>
  </si>
  <si>
    <t>Payee</t>
  </si>
  <si>
    <t>Valuation / assessment date</t>
  </si>
  <si>
    <t>Project</t>
  </si>
  <si>
    <t>Payment due date</t>
  </si>
  <si>
    <t>Site address</t>
  </si>
  <si>
    <t>Payer's notice by</t>
  </si>
  <si>
    <t>Contract reference</t>
  </si>
  <si>
    <t>Pay less notice deadline</t>
  </si>
  <si>
    <t>Application / valuation number</t>
  </si>
  <si>
    <t>Final date for payment</t>
  </si>
  <si>
    <t>Claim date — Scheme only</t>
  </si>
  <si>
    <t>Cycle no.</t>
  </si>
  <si>
    <t>Period end / valuation date</t>
  </si>
  <si>
    <t>Application submitted</t>
  </si>
  <si>
    <t>Due date</t>
  </si>
  <si>
    <t>Payer’s notice due</t>
  </si>
  <si>
    <t>Notified sum (£)</t>
  </si>
  <si>
    <t>Paid (£)</t>
  </si>
  <si>
    <t>Shortfall (£)</t>
  </si>
  <si>
    <t>Status</t>
  </si>
  <si>
    <t>Notes</t>
  </si>
  <si>
    <t>Payment Schedule — total</t>
  </si>
  <si>
    <t>Payment schedule — how to use this workbook</t>
  </si>
  <si>
    <t>FIELD BY FIELD</t>
  </si>
  <si>
    <t>Fill this in once, at contract award, for every payment cycle to the end of the contract. The point is that the deadlines exist on a calendar before the first application, not after the first one goes wrong.</t>
  </si>
  <si>
    <t>Contract form: pick it once in the header. Every row then calculates its own due date, payer’s notice date, pay less deadline and final date for payment from the period end date you enter.</t>
  </si>
  <si>
    <t>Period end / valuation date: the Interim Valuation Date under JCT, the assessment date under NEC4, or the end of the relevant period under the Scheme. Take the dates from your contract particulars.</t>
  </si>
  <si>
    <t>Application submitted: the date you actually sent it, and under the Scheme the payee’s claim. The due date column reads it: on the Scheme the due date is the later of seven days after the period end and the date of the claim, so a late application moves the whole cycle.</t>
  </si>
  <si>
    <t>Notified sum: what became payable for that cycle — your application where no compliant payment notice was given, or the sum in the payer’s notice where one was.</t>
  </si>
  <si>
    <t>Shortfall: the adjudication evidence. A notified sum not paid in full by the final date, with no pay less notice, is the simplest claim there is.</t>
  </si>
  <si>
    <t>The final date column turns amber as it approaches, so the row that needs chasing this week is visible without reading the whole schedule.</t>
  </si>
  <si>
    <t>Statutory interest on a late commercial debt runs at 8% above the Bank of England base rate, plus fixed compensation of £40, £70 or £100 depending on the size of the debt.</t>
  </si>
  <si>
    <t>STATUTORY AND STANDARD-FORM TIMINGS</t>
  </si>
  <si>
    <t>Day counts are calendar days. The workbook computes the four dates in the header from the contract form you pick and the valuation date you enter.</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</si>
  <si>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</si>
  <si>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</si>
  <si>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</si>
  <si>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</si>
  <si>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</si>
  <si>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</si>
  <si>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</si>
  <si>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</si>
  <si>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</si>
  <si>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</si>
  <si>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</si>
  <si>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</si>
  <si>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</si>
  <si>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</si>
  <si>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</si>
  <si>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</si>
  <si>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</si>
  <si>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</si>
  <si>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</si>
  <si>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NEC4 ECC clauses 50.1, 51.1 and 51.2 and secondary Option Y(UK)2, as summarised by HKA, "How to get your NEC4 ECC pay less notice right under Y(UK)2" — hka.com</t>
  </si>
  <si>
    <t>Late Payment of Commercial Debts (Interest) Act 1998, s.5A, and gov.uk "Late commercial payments: charging interest and debt recovery" — legislation.gov.uk/ukpga/1998/20/section/5A</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</si>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</sst>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2"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4"/>
      <name val="Arial"/>
    </font>
    <font>
      <b/>
      <color rgb="FFDC2626"/>
      <sz val="11"/>
      <name val="Arial"/>
    </font>
    <font>
      <sz val="9"/>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28">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1" fontId="5" fillId="5" borderId="1" xfId="0" applyNumberFormat="1" applyFont="1" applyFill="1" applyBorder="1" applyAlignment="1" applyProtection="1">
      <alignment vertical="center" wrapText="1" indent="1"/>
      <protection locked="0"/>
    </xf>
    <xf numFmtId="0" fontId="7" fillId="2" borderId="1" xfId="0" applyFont="1" applyFill="1" applyBorder="1" applyAlignment="1">
      <alignment horizontal="center" vertical="center" wrapText="1"/>
    </xf>
    <xf numFmtId="1" fontId="5" fillId="5" borderId="1" xfId="0" applyNumberFormat="1"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164" fontId="5" fillId="0" borderId="1" xfId="0" applyNumberFormat="1" applyFont="1" applyBorder="1" applyAlignment="1">
      <alignment vertical="center" wrapText="1"/>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0" fontId="5" fillId="5" borderId="1" xfId="0" applyFont="1" applyFill="1" applyBorder="1" applyAlignment="1" applyProtection="1">
      <alignment vertical="center" wrapText="1"/>
      <protection locked="0"/>
    </xf>
    <xf numFmtId="164" fontId="5" fillId="6" borderId="1" xfId="0" applyNumberFormat="1" applyFont="1" applyFill="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0" fillId="3" borderId="0" xfId="0" applyFill="1"/>
    <xf numFmtId="0" fontId="9"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1" fillId="0" borderId="0" xfId="0" applyFont="1"/>
    <xf numFmtId="0" fontId="11" fillId="0" borderId="0" xfId="0" applyFont="1" applyAlignment="1">
      <alignment vertical="top" wrapText="1"/>
    </xf>
  </cellXfs>
  <cellStyles count="1">
    <cellStyle name="Normal" xfId="0" builtinId="0"/>
  </cellStyles>
  <dxfs count="2">
    <dxf>
      <font>
        <b/>
        <color rgb="FFB42318"/>
      </font>
    </dxf>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workbookViewId="0" showGridLines="0">
      <pane ySplit="13" topLeftCell="A14" activePane="bottomLeft" state="frozen"/>
      <selection pane="bottomLeft"/>
    </sheetView>
  </sheetViews>
  <sheetFormatPr defaultRowHeight="15" outlineLevelRow="0" outlineLevelCol="0" x14ac:dyDescent="55"/>
  <cols>
    <col min="1" max="1" width="10" customWidth="1"/>
    <col min="2" max="3" width="20" customWidth="1"/>
    <col min="4" max="4" width="14" customWidth="1"/>
    <col min="5" max="7" width="20" customWidth="1"/>
    <col min="8" max="8" width="16" customWidth="1"/>
    <col min="9" max="10" width="14" customWidth="1"/>
    <col min="11" max="11" width="16" customWidth="1"/>
    <col min="12" max="12" width="26" customWidth="1"/>
  </cols>
  <sheetData>
    <row r="1" ht="28" customHeight="1" spans="1:12" x14ac:dyDescent="0.25">
      <c r="A1" s="1" t="s">
        <v>0</v>
      </c>
      <c r="B1" s="1"/>
      <c r="C1" s="1"/>
      <c r="D1" s="1"/>
      <c r="E1" s="1"/>
      <c r="F1" s="1"/>
      <c r="G1" s="1"/>
      <c r="H1" s="1"/>
      <c r="I1" s="1"/>
      <c r="J1" s="1"/>
      <c r="K1" s="1"/>
      <c r="L1" s="1"/>
    </row>
    <row r="2" ht="15" customHeight="1" spans="1:12" x14ac:dyDescent="0.25">
      <c r="A2" s="2" t="s">
        <v>1</v>
      </c>
      <c r="B2" s="2"/>
      <c r="C2" s="2"/>
      <c r="D2" s="2"/>
      <c r="E2" s="2"/>
      <c r="F2" s="2"/>
      <c r="G2" s="2"/>
      <c r="H2" s="2"/>
      <c r="I2" s="2"/>
      <c r="J2" s="2"/>
      <c r="K2" s="2"/>
      <c r="L2" s="2"/>
    </row>
    <row r="3" ht="4" customHeight="1" spans="1:12" x14ac:dyDescent="0.25">
      <c r="A3" s="3" t="s">
        <v>2</v>
      </c>
      <c r="B3" s="3"/>
      <c r="C3" s="3"/>
      <c r="D3" s="3"/>
      <c r="E3" s="3"/>
      <c r="F3" s="3"/>
      <c r="G3" s="3"/>
      <c r="H3" s="3"/>
      <c r="I3" s="3"/>
      <c r="J3" s="3"/>
      <c r="K3" s="3"/>
      <c r="L3" s="3"/>
    </row>
    <row r="4" ht="7" customHeight="1" x14ac:dyDescent="0.25"/>
    <row r="5" ht="26" customHeight="1" spans="1:12" x14ac:dyDescent="0.25">
      <c r="A5" s="4" t="s">
        <v>3</v>
      </c>
      <c r="B5" s="4"/>
      <c r="C5" s="5"/>
      <c r="D5" s="5"/>
      <c r="E5" s="4" t="s">
        <v>4</v>
      </c>
      <c r="F5" s="4"/>
      <c r="G5" s="5" t="s">
        <v>5</v>
      </c>
      <c r="H5" s="5"/>
      <c r="I5" s="5"/>
      <c r="J5" s="5"/>
      <c r="K5" s="5"/>
      <c r="L5" s="5"/>
    </row>
    <row r="6" ht="26" customHeight="1" spans="1:12" x14ac:dyDescent="0.25">
      <c r="A6" s="4" t="s">
        <v>6</v>
      </c>
      <c r="B6" s="4"/>
      <c r="C6" s="5"/>
      <c r="D6" s="5"/>
      <c r="E6" s="4" t="s">
        <v>7</v>
      </c>
      <c r="F6" s="4"/>
      <c r="G6" s="6"/>
      <c r="H6" s="6"/>
      <c r="I6" s="6"/>
      <c r="J6" s="6"/>
      <c r="K6" s="6"/>
      <c r="L6" s="6"/>
    </row>
    <row r="7" ht="26" customHeight="1" spans="1:12" x14ac:dyDescent="0.25">
      <c r="A7" s="4" t="s">
        <v>8</v>
      </c>
      <c r="B7" s="4"/>
      <c r="C7" s="5"/>
      <c r="D7" s="5"/>
      <c r="E7" s="4" t="s">
        <v>9</v>
      </c>
      <c r="F7" s="4"/>
      <c r="G7" s="7">
        <f>IF($G$6="","",IF($G$5="Scheme default",MAX($G$6+7,N($G$11)),$G$6+IF($G$5="JCT SBC/Q 2016",7,IF($G$5="JCT DB 2016",7,IF($G$5="NEC4 ECC",7,IF($G$5="Scheme default",7,0))))))</f>
      </c>
      <c r="H7" s="7"/>
      <c r="I7" s="7"/>
      <c r="J7" s="7"/>
      <c r="K7" s="7"/>
      <c r="L7" s="7"/>
    </row>
    <row r="8" ht="26" customHeight="1" spans="1:12" x14ac:dyDescent="0.25">
      <c r="A8" s="4" t="s">
        <v>10</v>
      </c>
      <c r="B8" s="4"/>
      <c r="C8" s="5"/>
      <c r="D8" s="5"/>
      <c r="E8" s="4" t="s">
        <v>11</v>
      </c>
      <c r="F8" s="4"/>
      <c r="G8" s="7">
        <f>IF($G$7="","",$G$7+IF($G$5="JCT SBC/Q 2016",5,IF($G$5="JCT DB 2016",5,IF($G$5="NEC4 ECC",0,IF($G$5="Scheme default",5,0)))))</f>
      </c>
      <c r="H8" s="7"/>
      <c r="I8" s="7"/>
      <c r="J8" s="7"/>
      <c r="K8" s="7"/>
      <c r="L8" s="7"/>
    </row>
    <row r="9" ht="26" customHeight="1" spans="1:12" x14ac:dyDescent="0.25">
      <c r="A9" s="4" t="s">
        <v>12</v>
      </c>
      <c r="B9" s="4"/>
      <c r="C9" s="5"/>
      <c r="D9" s="5"/>
      <c r="E9" s="4" t="s">
        <v>13</v>
      </c>
      <c r="F9" s="4"/>
      <c r="G9" s="7">
        <f>IF($G$10="","",$G$10-IF($G$5="JCT SBC/Q 2016",5,IF($G$5="JCT DB 2016",5,IF($G$5="NEC4 ECC",7,IF($G$5="Scheme default",7,0)))))</f>
      </c>
      <c r="H9" s="7"/>
      <c r="I9" s="7"/>
      <c r="J9" s="7"/>
      <c r="K9" s="7"/>
      <c r="L9" s="7"/>
    </row>
    <row r="10" ht="26" customHeight="1" spans="1:12" x14ac:dyDescent="0.25">
      <c r="A10" s="4" t="s">
        <v>14</v>
      </c>
      <c r="B10" s="4"/>
      <c r="C10" s="8"/>
      <c r="D10" s="8"/>
      <c r="E10" s="4" t="s">
        <v>15</v>
      </c>
      <c r="F10" s="4"/>
      <c r="G10" s="7">
        <f>IF($G$7="","",$G$7+IF($G$5="JCT SBC/Q 2016",14,IF($G$5="JCT DB 2016",14,IF($G$5="NEC4 ECC",14,IF($G$5="Scheme default",17,0)))))</f>
      </c>
      <c r="H10" s="7"/>
      <c r="I10" s="7"/>
      <c r="J10" s="7"/>
      <c r="K10" s="7"/>
      <c r="L10" s="7"/>
    </row>
    <row r="11" ht="26" customHeight="1" spans="5:12" x14ac:dyDescent="0.25">
      <c r="E11" s="4" t="s">
        <v>16</v>
      </c>
      <c r="F11" s="4"/>
      <c r="G11" s="6"/>
      <c r="H11" s="6"/>
      <c r="I11" s="6"/>
      <c r="J11" s="6"/>
      <c r="K11" s="6"/>
      <c r="L11" s="6"/>
    </row>
    <row r="12" ht="9" customHeight="1" x14ac:dyDescent="0.25"/>
    <row r="13" ht="30" customHeight="1" spans="1:12" x14ac:dyDescent="0.25">
      <c r="A13" s="9" t="s">
        <v>17</v>
      </c>
      <c r="B13" s="9" t="s">
        <v>18</v>
      </c>
      <c r="C13" s="9" t="s">
        <v>19</v>
      </c>
      <c r="D13" s="9" t="s">
        <v>20</v>
      </c>
      <c r="E13" s="9" t="s">
        <v>21</v>
      </c>
      <c r="F13" s="9" t="s">
        <v>13</v>
      </c>
      <c r="G13" s="9" t="s">
        <v>15</v>
      </c>
      <c r="H13" s="9" t="s">
        <v>22</v>
      </c>
      <c r="I13" s="9" t="s">
        <v>23</v>
      </c>
      <c r="J13" s="9" t="s">
        <v>24</v>
      </c>
      <c r="K13" s="9" t="s">
        <v>25</v>
      </c>
      <c r="L13" s="9" t="s">
        <v>26</v>
      </c>
    </row>
    <row r="14" spans="1:12" x14ac:dyDescent="0.25">
      <c r="A14" s="10"/>
      <c r="B14" s="11"/>
      <c r="C14" s="11"/>
      <c r="D14" s="12">
        <f>IF(B14="","",IF($G$5="Scheme default",MAX(B14+7,N(C14)),B14+IF($G$5="JCT SBC/Q 2016",7,IF($G$5="JCT DB 2016",7,IF($G$5="NEC4 ECC",7,IF($G$5="Scheme default",7,0))))))</f>
      </c>
      <c r="E14" s="12">
        <f>IF(D14="","",D14+IF($G$5="JCT SBC/Q 2016",5,IF($G$5="JCT DB 2016",5,IF($G$5="NEC4 ECC",0,IF($G$5="Scheme default",5,0)))))</f>
      </c>
      <c r="F14" s="12">
        <f>IF(G14="","",G14-IF($G$5="JCT SBC/Q 2016",5,IF($G$5="JCT DB 2016",5,IF($G$5="NEC4 ECC",7,IF($G$5="Scheme default",7,0)))))</f>
      </c>
      <c r="G14" s="12">
        <f>IF(D14="","",D14+IF($G$5="JCT SBC/Q 2016",14,IF($G$5="JCT DB 2016",14,IF($G$5="NEC4 ECC",14,IF($G$5="Scheme default",17,0)))))</f>
      </c>
      <c r="H14" s="13"/>
      <c r="I14" s="13"/>
      <c r="J14" s="14">
        <f>IF(N(H14)=0,"",N(H14)-N(I14))</f>
      </c>
      <c r="K14" s="15"/>
      <c r="L14" s="15"/>
    </row>
    <row r="15" spans="1:12" x14ac:dyDescent="0.25">
      <c r="A15" s="10"/>
      <c r="B15" s="11"/>
      <c r="C15" s="11"/>
      <c r="D15" s="16">
        <f>IF(B15="","",IF($G$5="Scheme default",MAX(B15+7,N(C15)),B15+IF($G$5="JCT SBC/Q 2016",7,IF($G$5="JCT DB 2016",7,IF($G$5="NEC4 ECC",7,IF($G$5="Scheme default",7,0))))))</f>
      </c>
      <c r="E15" s="16">
        <f>IF(D15="","",D15+IF($G$5="JCT SBC/Q 2016",5,IF($G$5="JCT DB 2016",5,IF($G$5="NEC4 ECC",0,IF($G$5="Scheme default",5,0)))))</f>
      </c>
      <c r="F15" s="16">
        <f>IF(G15="","",G15-IF($G$5="JCT SBC/Q 2016",5,IF($G$5="JCT DB 2016",5,IF($G$5="NEC4 ECC",7,IF($G$5="Scheme default",7,0)))))</f>
      </c>
      <c r="G15" s="16">
        <f>IF(D15="","",D15+IF($G$5="JCT SBC/Q 2016",14,IF($G$5="JCT DB 2016",14,IF($G$5="NEC4 ECC",14,IF($G$5="Scheme default",17,0)))))</f>
      </c>
      <c r="H15" s="13"/>
      <c r="I15" s="13"/>
      <c r="J15" s="17">
        <f>IF(N(H15)=0,"",N(H15)-N(I15))</f>
      </c>
      <c r="K15" s="15"/>
      <c r="L15" s="15"/>
    </row>
    <row r="16" spans="1:12" x14ac:dyDescent="0.25">
      <c r="A16" s="10"/>
      <c r="B16" s="11"/>
      <c r="C16" s="11"/>
      <c r="D16" s="12">
        <f>IF(B16="","",IF($G$5="Scheme default",MAX(B16+7,N(C16)),B16+IF($G$5="JCT SBC/Q 2016",7,IF($G$5="JCT DB 2016",7,IF($G$5="NEC4 ECC",7,IF($G$5="Scheme default",7,0))))))</f>
      </c>
      <c r="E16" s="12">
        <f>IF(D16="","",D16+IF($G$5="JCT SBC/Q 2016",5,IF($G$5="JCT DB 2016",5,IF($G$5="NEC4 ECC",0,IF($G$5="Scheme default",5,0)))))</f>
      </c>
      <c r="F16" s="12">
        <f>IF(G16="","",G16-IF($G$5="JCT SBC/Q 2016",5,IF($G$5="JCT DB 2016",5,IF($G$5="NEC4 ECC",7,IF($G$5="Scheme default",7,0)))))</f>
      </c>
      <c r="G16" s="12">
        <f>IF(D16="","",D16+IF($G$5="JCT SBC/Q 2016",14,IF($G$5="JCT DB 2016",14,IF($G$5="NEC4 ECC",14,IF($G$5="Scheme default",17,0)))))</f>
      </c>
      <c r="H16" s="13"/>
      <c r="I16" s="13"/>
      <c r="J16" s="14">
        <f>IF(N(H16)=0,"",N(H16)-N(I16))</f>
      </c>
      <c r="K16" s="15"/>
      <c r="L16" s="15"/>
    </row>
    <row r="17" spans="1:12" x14ac:dyDescent="0.25">
      <c r="A17" s="10"/>
      <c r="B17" s="11"/>
      <c r="C17" s="11"/>
      <c r="D17" s="16">
        <f>IF(B17="","",IF($G$5="Scheme default",MAX(B17+7,N(C17)),B17+IF($G$5="JCT SBC/Q 2016",7,IF($G$5="JCT DB 2016",7,IF($G$5="NEC4 ECC",7,IF($G$5="Scheme default",7,0))))))</f>
      </c>
      <c r="E17" s="16">
        <f>IF(D17="","",D17+IF($G$5="JCT SBC/Q 2016",5,IF($G$5="JCT DB 2016",5,IF($G$5="NEC4 ECC",0,IF($G$5="Scheme default",5,0)))))</f>
      </c>
      <c r="F17" s="16">
        <f>IF(G17="","",G17-IF($G$5="JCT SBC/Q 2016",5,IF($G$5="JCT DB 2016",5,IF($G$5="NEC4 ECC",7,IF($G$5="Scheme default",7,0)))))</f>
      </c>
      <c r="G17" s="16">
        <f>IF(D17="","",D17+IF($G$5="JCT SBC/Q 2016",14,IF($G$5="JCT DB 2016",14,IF($G$5="NEC4 ECC",14,IF($G$5="Scheme default",17,0)))))</f>
      </c>
      <c r="H17" s="13"/>
      <c r="I17" s="13"/>
      <c r="J17" s="17">
        <f>IF(N(H17)=0,"",N(H17)-N(I17))</f>
      </c>
      <c r="K17" s="15"/>
      <c r="L17" s="15"/>
    </row>
    <row r="18" spans="1:12" x14ac:dyDescent="0.25">
      <c r="A18" s="10"/>
      <c r="B18" s="11"/>
      <c r="C18" s="11"/>
      <c r="D18" s="12">
        <f>IF(B18="","",IF($G$5="Scheme default",MAX(B18+7,N(C18)),B18+IF($G$5="JCT SBC/Q 2016",7,IF($G$5="JCT DB 2016",7,IF($G$5="NEC4 ECC",7,IF($G$5="Scheme default",7,0))))))</f>
      </c>
      <c r="E18" s="12">
        <f>IF(D18="","",D18+IF($G$5="JCT SBC/Q 2016",5,IF($G$5="JCT DB 2016",5,IF($G$5="NEC4 ECC",0,IF($G$5="Scheme default",5,0)))))</f>
      </c>
      <c r="F18" s="12">
        <f>IF(G18="","",G18-IF($G$5="JCT SBC/Q 2016",5,IF($G$5="JCT DB 2016",5,IF($G$5="NEC4 ECC",7,IF($G$5="Scheme default",7,0)))))</f>
      </c>
      <c r="G18" s="12">
        <f>IF(D18="","",D18+IF($G$5="JCT SBC/Q 2016",14,IF($G$5="JCT DB 2016",14,IF($G$5="NEC4 ECC",14,IF($G$5="Scheme default",17,0)))))</f>
      </c>
      <c r="H18" s="13"/>
      <c r="I18" s="13"/>
      <c r="J18" s="14">
        <f>IF(N(H18)=0,"",N(H18)-N(I18))</f>
      </c>
      <c r="K18" s="15"/>
      <c r="L18" s="15"/>
    </row>
    <row r="19" spans="1:12" x14ac:dyDescent="0.25">
      <c r="A19" s="10"/>
      <c r="B19" s="11"/>
      <c r="C19" s="11"/>
      <c r="D19" s="16">
        <f>IF(B19="","",IF($G$5="Scheme default",MAX(B19+7,N(C19)),B19+IF($G$5="JCT SBC/Q 2016",7,IF($G$5="JCT DB 2016",7,IF($G$5="NEC4 ECC",7,IF($G$5="Scheme default",7,0))))))</f>
      </c>
      <c r="E19" s="16">
        <f>IF(D19="","",D19+IF($G$5="JCT SBC/Q 2016",5,IF($G$5="JCT DB 2016",5,IF($G$5="NEC4 ECC",0,IF($G$5="Scheme default",5,0)))))</f>
      </c>
      <c r="F19" s="16">
        <f>IF(G19="","",G19-IF($G$5="JCT SBC/Q 2016",5,IF($G$5="JCT DB 2016",5,IF($G$5="NEC4 ECC",7,IF($G$5="Scheme default",7,0)))))</f>
      </c>
      <c r="G19" s="16">
        <f>IF(D19="","",D19+IF($G$5="JCT SBC/Q 2016",14,IF($G$5="JCT DB 2016",14,IF($G$5="NEC4 ECC",14,IF($G$5="Scheme default",17,0)))))</f>
      </c>
      <c r="H19" s="13"/>
      <c r="I19" s="13"/>
      <c r="J19" s="17">
        <f>IF(N(H19)=0,"",N(H19)-N(I19))</f>
      </c>
      <c r="K19" s="15"/>
      <c r="L19" s="15"/>
    </row>
    <row r="20" spans="1:12" x14ac:dyDescent="0.25">
      <c r="A20" s="10"/>
      <c r="B20" s="11"/>
      <c r="C20" s="11"/>
      <c r="D20" s="12">
        <f>IF(B20="","",IF($G$5="Scheme default",MAX(B20+7,N(C20)),B20+IF($G$5="JCT SBC/Q 2016",7,IF($G$5="JCT DB 2016",7,IF($G$5="NEC4 ECC",7,IF($G$5="Scheme default",7,0))))))</f>
      </c>
      <c r="E20" s="12">
        <f>IF(D20="","",D20+IF($G$5="JCT SBC/Q 2016",5,IF($G$5="JCT DB 2016",5,IF($G$5="NEC4 ECC",0,IF($G$5="Scheme default",5,0)))))</f>
      </c>
      <c r="F20" s="12">
        <f>IF(G20="","",G20-IF($G$5="JCT SBC/Q 2016",5,IF($G$5="JCT DB 2016",5,IF($G$5="NEC4 ECC",7,IF($G$5="Scheme default",7,0)))))</f>
      </c>
      <c r="G20" s="12">
        <f>IF(D20="","",D20+IF($G$5="JCT SBC/Q 2016",14,IF($G$5="JCT DB 2016",14,IF($G$5="NEC4 ECC",14,IF($G$5="Scheme default",17,0)))))</f>
      </c>
      <c r="H20" s="13"/>
      <c r="I20" s="13"/>
      <c r="J20" s="14">
        <f>IF(N(H20)=0,"",N(H20)-N(I20))</f>
      </c>
      <c r="K20" s="15"/>
      <c r="L20" s="15"/>
    </row>
    <row r="21" spans="1:12" x14ac:dyDescent="0.25">
      <c r="A21" s="10"/>
      <c r="B21" s="11"/>
      <c r="C21" s="11"/>
      <c r="D21" s="16">
        <f>IF(B21="","",IF($G$5="Scheme default",MAX(B21+7,N(C21)),B21+IF($G$5="JCT SBC/Q 2016",7,IF($G$5="JCT DB 2016",7,IF($G$5="NEC4 ECC",7,IF($G$5="Scheme default",7,0))))))</f>
      </c>
      <c r="E21" s="16">
        <f>IF(D21="","",D21+IF($G$5="JCT SBC/Q 2016",5,IF($G$5="JCT DB 2016",5,IF($G$5="NEC4 ECC",0,IF($G$5="Scheme default",5,0)))))</f>
      </c>
      <c r="F21" s="16">
        <f>IF(G21="","",G21-IF($G$5="JCT SBC/Q 2016",5,IF($G$5="JCT DB 2016",5,IF($G$5="NEC4 ECC",7,IF($G$5="Scheme default",7,0)))))</f>
      </c>
      <c r="G21" s="16">
        <f>IF(D21="","",D21+IF($G$5="JCT SBC/Q 2016",14,IF($G$5="JCT DB 2016",14,IF($G$5="NEC4 ECC",14,IF($G$5="Scheme default",17,0)))))</f>
      </c>
      <c r="H21" s="13"/>
      <c r="I21" s="13"/>
      <c r="J21" s="17">
        <f>IF(N(H21)=0,"",N(H21)-N(I21))</f>
      </c>
      <c r="K21" s="15"/>
      <c r="L21" s="15"/>
    </row>
    <row r="22" spans="1:12" x14ac:dyDescent="0.25">
      <c r="A22" s="10"/>
      <c r="B22" s="11"/>
      <c r="C22" s="11"/>
      <c r="D22" s="12">
        <f>IF(B22="","",IF($G$5="Scheme default",MAX(B22+7,N(C22)),B22+IF($G$5="JCT SBC/Q 2016",7,IF($G$5="JCT DB 2016",7,IF($G$5="NEC4 ECC",7,IF($G$5="Scheme default",7,0))))))</f>
      </c>
      <c r="E22" s="12">
        <f>IF(D22="","",D22+IF($G$5="JCT SBC/Q 2016",5,IF($G$5="JCT DB 2016",5,IF($G$5="NEC4 ECC",0,IF($G$5="Scheme default",5,0)))))</f>
      </c>
      <c r="F22" s="12">
        <f>IF(G22="","",G22-IF($G$5="JCT SBC/Q 2016",5,IF($G$5="JCT DB 2016",5,IF($G$5="NEC4 ECC",7,IF($G$5="Scheme default",7,0)))))</f>
      </c>
      <c r="G22" s="12">
        <f>IF(D22="","",D22+IF($G$5="JCT SBC/Q 2016",14,IF($G$5="JCT DB 2016",14,IF($G$5="NEC4 ECC",14,IF($G$5="Scheme default",17,0)))))</f>
      </c>
      <c r="H22" s="13"/>
      <c r="I22" s="13"/>
      <c r="J22" s="14">
        <f>IF(N(H22)=0,"",N(H22)-N(I22))</f>
      </c>
      <c r="K22" s="15"/>
      <c r="L22" s="15"/>
    </row>
    <row r="23" spans="1:12" x14ac:dyDescent="0.25">
      <c r="A23" s="10"/>
      <c r="B23" s="11"/>
      <c r="C23" s="11"/>
      <c r="D23" s="16">
        <f>IF(B23="","",IF($G$5="Scheme default",MAX(B23+7,N(C23)),B23+IF($G$5="JCT SBC/Q 2016",7,IF($G$5="JCT DB 2016",7,IF($G$5="NEC4 ECC",7,IF($G$5="Scheme default",7,0))))))</f>
      </c>
      <c r="E23" s="16">
        <f>IF(D23="","",D23+IF($G$5="JCT SBC/Q 2016",5,IF($G$5="JCT DB 2016",5,IF($G$5="NEC4 ECC",0,IF($G$5="Scheme default",5,0)))))</f>
      </c>
      <c r="F23" s="16">
        <f>IF(G23="","",G23-IF($G$5="JCT SBC/Q 2016",5,IF($G$5="JCT DB 2016",5,IF($G$5="NEC4 ECC",7,IF($G$5="Scheme default",7,0)))))</f>
      </c>
      <c r="G23" s="16">
        <f>IF(D23="","",D23+IF($G$5="JCT SBC/Q 2016",14,IF($G$5="JCT DB 2016",14,IF($G$5="NEC4 ECC",14,IF($G$5="Scheme default",17,0)))))</f>
      </c>
      <c r="H23" s="13"/>
      <c r="I23" s="13"/>
      <c r="J23" s="17">
        <f>IF(N(H23)=0,"",N(H23)-N(I23))</f>
      </c>
      <c r="K23" s="15"/>
      <c r="L23" s="15"/>
    </row>
    <row r="24" spans="1:12" x14ac:dyDescent="0.25">
      <c r="A24" s="10"/>
      <c r="B24" s="11"/>
      <c r="C24" s="11"/>
      <c r="D24" s="12">
        <f>IF(B24="","",IF($G$5="Scheme default",MAX(B24+7,N(C24)),B24+IF($G$5="JCT SBC/Q 2016",7,IF($G$5="JCT DB 2016",7,IF($G$5="NEC4 ECC",7,IF($G$5="Scheme default",7,0))))))</f>
      </c>
      <c r="E24" s="12">
        <f>IF(D24="","",D24+IF($G$5="JCT SBC/Q 2016",5,IF($G$5="JCT DB 2016",5,IF($G$5="NEC4 ECC",0,IF($G$5="Scheme default",5,0)))))</f>
      </c>
      <c r="F24" s="12">
        <f>IF(G24="","",G24-IF($G$5="JCT SBC/Q 2016",5,IF($G$5="JCT DB 2016",5,IF($G$5="NEC4 ECC",7,IF($G$5="Scheme default",7,0)))))</f>
      </c>
      <c r="G24" s="12">
        <f>IF(D24="","",D24+IF($G$5="JCT SBC/Q 2016",14,IF($G$5="JCT DB 2016",14,IF($G$5="NEC4 ECC",14,IF($G$5="Scheme default",17,0)))))</f>
      </c>
      <c r="H24" s="13"/>
      <c r="I24" s="13"/>
      <c r="J24" s="14">
        <f>IF(N(H24)=0,"",N(H24)-N(I24))</f>
      </c>
      <c r="K24" s="15"/>
      <c r="L24" s="15"/>
    </row>
    <row r="25" spans="1:12" x14ac:dyDescent="0.25">
      <c r="A25" s="10"/>
      <c r="B25" s="11"/>
      <c r="C25" s="11"/>
      <c r="D25" s="16">
        <f>IF(B25="","",IF($G$5="Scheme default",MAX(B25+7,N(C25)),B25+IF($G$5="JCT SBC/Q 2016",7,IF($G$5="JCT DB 2016",7,IF($G$5="NEC4 ECC",7,IF($G$5="Scheme default",7,0))))))</f>
      </c>
      <c r="E25" s="16">
        <f>IF(D25="","",D25+IF($G$5="JCT SBC/Q 2016",5,IF($G$5="JCT DB 2016",5,IF($G$5="NEC4 ECC",0,IF($G$5="Scheme default",5,0)))))</f>
      </c>
      <c r="F25" s="16">
        <f>IF(G25="","",G25-IF($G$5="JCT SBC/Q 2016",5,IF($G$5="JCT DB 2016",5,IF($G$5="NEC4 ECC",7,IF($G$5="Scheme default",7,0)))))</f>
      </c>
      <c r="G25" s="16">
        <f>IF(D25="","",D25+IF($G$5="JCT SBC/Q 2016",14,IF($G$5="JCT DB 2016",14,IF($G$5="NEC4 ECC",14,IF($G$5="Scheme default",17,0)))))</f>
      </c>
      <c r="H25" s="13"/>
      <c r="I25" s="13"/>
      <c r="J25" s="17">
        <f>IF(N(H25)=0,"",N(H25)-N(I25))</f>
      </c>
      <c r="K25" s="15"/>
      <c r="L25" s="15"/>
    </row>
    <row r="26" spans="1:12" x14ac:dyDescent="0.25">
      <c r="A26" s="10"/>
      <c r="B26" s="11"/>
      <c r="C26" s="11"/>
      <c r="D26" s="12">
        <f>IF(B26="","",IF($G$5="Scheme default",MAX(B26+7,N(C26)),B26+IF($G$5="JCT SBC/Q 2016",7,IF($G$5="JCT DB 2016",7,IF($G$5="NEC4 ECC",7,IF($G$5="Scheme default",7,0))))))</f>
      </c>
      <c r="E26" s="12">
        <f>IF(D26="","",D26+IF($G$5="JCT SBC/Q 2016",5,IF($G$5="JCT DB 2016",5,IF($G$5="NEC4 ECC",0,IF($G$5="Scheme default",5,0)))))</f>
      </c>
      <c r="F26" s="12">
        <f>IF(G26="","",G26-IF($G$5="JCT SBC/Q 2016",5,IF($G$5="JCT DB 2016",5,IF($G$5="NEC4 ECC",7,IF($G$5="Scheme default",7,0)))))</f>
      </c>
      <c r="G26" s="12">
        <f>IF(D26="","",D26+IF($G$5="JCT SBC/Q 2016",14,IF($G$5="JCT DB 2016",14,IF($G$5="NEC4 ECC",14,IF($G$5="Scheme default",17,0)))))</f>
      </c>
      <c r="H26" s="13"/>
      <c r="I26" s="13"/>
      <c r="J26" s="14">
        <f>IF(N(H26)=0,"",N(H26)-N(I26))</f>
      </c>
      <c r="K26" s="15"/>
      <c r="L26" s="15"/>
    </row>
    <row r="27" spans="1:12" x14ac:dyDescent="0.25">
      <c r="A27" s="10"/>
      <c r="B27" s="11"/>
      <c r="C27" s="11"/>
      <c r="D27" s="16">
        <f>IF(B27="","",IF($G$5="Scheme default",MAX(B27+7,N(C27)),B27+IF($G$5="JCT SBC/Q 2016",7,IF($G$5="JCT DB 2016",7,IF($G$5="NEC4 ECC",7,IF($G$5="Scheme default",7,0))))))</f>
      </c>
      <c r="E27" s="16">
        <f>IF(D27="","",D27+IF($G$5="JCT SBC/Q 2016",5,IF($G$5="JCT DB 2016",5,IF($G$5="NEC4 ECC",0,IF($G$5="Scheme default",5,0)))))</f>
      </c>
      <c r="F27" s="16">
        <f>IF(G27="","",G27-IF($G$5="JCT SBC/Q 2016",5,IF($G$5="JCT DB 2016",5,IF($G$5="NEC4 ECC",7,IF($G$5="Scheme default",7,0)))))</f>
      </c>
      <c r="G27" s="16">
        <f>IF(D27="","",D27+IF($G$5="JCT SBC/Q 2016",14,IF($G$5="JCT DB 2016",14,IF($G$5="NEC4 ECC",14,IF($G$5="Scheme default",17,0)))))</f>
      </c>
      <c r="H27" s="13"/>
      <c r="I27" s="13"/>
      <c r="J27" s="17">
        <f>IF(N(H27)=0,"",N(H27)-N(I27))</f>
      </c>
      <c r="K27" s="15"/>
      <c r="L27" s="15"/>
    </row>
    <row r="28" spans="1:12" x14ac:dyDescent="0.25">
      <c r="A28" s="10"/>
      <c r="B28" s="11"/>
      <c r="C28" s="11"/>
      <c r="D28" s="12">
        <f>IF(B28="","",IF($G$5="Scheme default",MAX(B28+7,N(C28)),B28+IF($G$5="JCT SBC/Q 2016",7,IF($G$5="JCT DB 2016",7,IF($G$5="NEC4 ECC",7,IF($G$5="Scheme default",7,0))))))</f>
      </c>
      <c r="E28" s="12">
        <f>IF(D28="","",D28+IF($G$5="JCT SBC/Q 2016",5,IF($G$5="JCT DB 2016",5,IF($G$5="NEC4 ECC",0,IF($G$5="Scheme default",5,0)))))</f>
      </c>
      <c r="F28" s="12">
        <f>IF(G28="","",G28-IF($G$5="JCT SBC/Q 2016",5,IF($G$5="JCT DB 2016",5,IF($G$5="NEC4 ECC",7,IF($G$5="Scheme default",7,0)))))</f>
      </c>
      <c r="G28" s="12">
        <f>IF(D28="","",D28+IF($G$5="JCT SBC/Q 2016",14,IF($G$5="JCT DB 2016",14,IF($G$5="NEC4 ECC",14,IF($G$5="Scheme default",17,0)))))</f>
      </c>
      <c r="H28" s="13"/>
      <c r="I28" s="13"/>
      <c r="J28" s="14">
        <f>IF(N(H28)=0,"",N(H28)-N(I28))</f>
      </c>
      <c r="K28" s="15"/>
      <c r="L28" s="15"/>
    </row>
    <row r="29" spans="1:12" x14ac:dyDescent="0.25">
      <c r="A29" s="10"/>
      <c r="B29" s="11"/>
      <c r="C29" s="11"/>
      <c r="D29" s="16">
        <f>IF(B29="","",IF($G$5="Scheme default",MAX(B29+7,N(C29)),B29+IF($G$5="JCT SBC/Q 2016",7,IF($G$5="JCT DB 2016",7,IF($G$5="NEC4 ECC",7,IF($G$5="Scheme default",7,0))))))</f>
      </c>
      <c r="E29" s="16">
        <f>IF(D29="","",D29+IF($G$5="JCT SBC/Q 2016",5,IF($G$5="JCT DB 2016",5,IF($G$5="NEC4 ECC",0,IF($G$5="Scheme default",5,0)))))</f>
      </c>
      <c r="F29" s="16">
        <f>IF(G29="","",G29-IF($G$5="JCT SBC/Q 2016",5,IF($G$5="JCT DB 2016",5,IF($G$5="NEC4 ECC",7,IF($G$5="Scheme default",7,0)))))</f>
      </c>
      <c r="G29" s="16">
        <f>IF(D29="","",D29+IF($G$5="JCT SBC/Q 2016",14,IF($G$5="JCT DB 2016",14,IF($G$5="NEC4 ECC",14,IF($G$5="Scheme default",17,0)))))</f>
      </c>
      <c r="H29" s="13"/>
      <c r="I29" s="13"/>
      <c r="J29" s="17">
        <f>IF(N(H29)=0,"",N(H29)-N(I29))</f>
      </c>
      <c r="K29" s="15"/>
      <c r="L29" s="15"/>
    </row>
    <row r="30" spans="1:12" x14ac:dyDescent="0.25">
      <c r="A30" s="10"/>
      <c r="B30" s="11"/>
      <c r="C30" s="11"/>
      <c r="D30" s="12">
        <f>IF(B30="","",IF($G$5="Scheme default",MAX(B30+7,N(C30)),B30+IF($G$5="JCT SBC/Q 2016",7,IF($G$5="JCT DB 2016",7,IF($G$5="NEC4 ECC",7,IF($G$5="Scheme default",7,0))))))</f>
      </c>
      <c r="E30" s="12">
        <f>IF(D30="","",D30+IF($G$5="JCT SBC/Q 2016",5,IF($G$5="JCT DB 2016",5,IF($G$5="NEC4 ECC",0,IF($G$5="Scheme default",5,0)))))</f>
      </c>
      <c r="F30" s="12">
        <f>IF(G30="","",G30-IF($G$5="JCT SBC/Q 2016",5,IF($G$5="JCT DB 2016",5,IF($G$5="NEC4 ECC",7,IF($G$5="Scheme default",7,0)))))</f>
      </c>
      <c r="G30" s="12">
        <f>IF(D30="","",D30+IF($G$5="JCT SBC/Q 2016",14,IF($G$5="JCT DB 2016",14,IF($G$5="NEC4 ECC",14,IF($G$5="Scheme default",17,0)))))</f>
      </c>
      <c r="H30" s="13"/>
      <c r="I30" s="13"/>
      <c r="J30" s="14">
        <f>IF(N(H30)=0,"",N(H30)-N(I30))</f>
      </c>
      <c r="K30" s="15"/>
      <c r="L30" s="15"/>
    </row>
    <row r="31" spans="1:12" x14ac:dyDescent="0.25">
      <c r="A31" s="10"/>
      <c r="B31" s="11"/>
      <c r="C31" s="11"/>
      <c r="D31" s="16">
        <f>IF(B31="","",IF($G$5="Scheme default",MAX(B31+7,N(C31)),B31+IF($G$5="JCT SBC/Q 2016",7,IF($G$5="JCT DB 2016",7,IF($G$5="NEC4 ECC",7,IF($G$5="Scheme default",7,0))))))</f>
      </c>
      <c r="E31" s="16">
        <f>IF(D31="","",D31+IF($G$5="JCT SBC/Q 2016",5,IF($G$5="JCT DB 2016",5,IF($G$5="NEC4 ECC",0,IF($G$5="Scheme default",5,0)))))</f>
      </c>
      <c r="F31" s="16">
        <f>IF(G31="","",G31-IF($G$5="JCT SBC/Q 2016",5,IF($G$5="JCT DB 2016",5,IF($G$5="NEC4 ECC",7,IF($G$5="Scheme default",7,0)))))</f>
      </c>
      <c r="G31" s="16">
        <f>IF(D31="","",D31+IF($G$5="JCT SBC/Q 2016",14,IF($G$5="JCT DB 2016",14,IF($G$5="NEC4 ECC",14,IF($G$5="Scheme default",17,0)))))</f>
      </c>
      <c r="H31" s="13"/>
      <c r="I31" s="13"/>
      <c r="J31" s="17">
        <f>IF(N(H31)=0,"",N(H31)-N(I31))</f>
      </c>
      <c r="K31" s="15"/>
      <c r="L31" s="15"/>
    </row>
    <row r="32" spans="1:12" x14ac:dyDescent="0.25">
      <c r="A32" s="10"/>
      <c r="B32" s="11"/>
      <c r="C32" s="11"/>
      <c r="D32" s="12">
        <f>IF(B32="","",IF($G$5="Scheme default",MAX(B32+7,N(C32)),B32+IF($G$5="JCT SBC/Q 2016",7,IF($G$5="JCT DB 2016",7,IF($G$5="NEC4 ECC",7,IF($G$5="Scheme default",7,0))))))</f>
      </c>
      <c r="E32" s="12">
        <f>IF(D32="","",D32+IF($G$5="JCT SBC/Q 2016",5,IF($G$5="JCT DB 2016",5,IF($G$5="NEC4 ECC",0,IF($G$5="Scheme default",5,0)))))</f>
      </c>
      <c r="F32" s="12">
        <f>IF(G32="","",G32-IF($G$5="JCT SBC/Q 2016",5,IF($G$5="JCT DB 2016",5,IF($G$5="NEC4 ECC",7,IF($G$5="Scheme default",7,0)))))</f>
      </c>
      <c r="G32" s="12">
        <f>IF(D32="","",D32+IF($G$5="JCT SBC/Q 2016",14,IF($G$5="JCT DB 2016",14,IF($G$5="NEC4 ECC",14,IF($G$5="Scheme default",17,0)))))</f>
      </c>
      <c r="H32" s="13"/>
      <c r="I32" s="13"/>
      <c r="J32" s="14">
        <f>IF(N(H32)=0,"",N(H32)-N(I32))</f>
      </c>
      <c r="K32" s="15"/>
      <c r="L32" s="15"/>
    </row>
    <row r="33" spans="1:12" x14ac:dyDescent="0.25">
      <c r="A33" s="10"/>
      <c r="B33" s="11"/>
      <c r="C33" s="11"/>
      <c r="D33" s="16">
        <f>IF(B33="","",IF($G$5="Scheme default",MAX(B33+7,N(C33)),B33+IF($G$5="JCT SBC/Q 2016",7,IF($G$5="JCT DB 2016",7,IF($G$5="NEC4 ECC",7,IF($G$5="Scheme default",7,0))))))</f>
      </c>
      <c r="E33" s="16">
        <f>IF(D33="","",D33+IF($G$5="JCT SBC/Q 2016",5,IF($G$5="JCT DB 2016",5,IF($G$5="NEC4 ECC",0,IF($G$5="Scheme default",5,0)))))</f>
      </c>
      <c r="F33" s="16">
        <f>IF(G33="","",G33-IF($G$5="JCT SBC/Q 2016",5,IF($G$5="JCT DB 2016",5,IF($G$5="NEC4 ECC",7,IF($G$5="Scheme default",7,0)))))</f>
      </c>
      <c r="G33" s="16">
        <f>IF(D33="","",D33+IF($G$5="JCT SBC/Q 2016",14,IF($G$5="JCT DB 2016",14,IF($G$5="NEC4 ECC",14,IF($G$5="Scheme default",17,0)))))</f>
      </c>
      <c r="H33" s="13"/>
      <c r="I33" s="13"/>
      <c r="J33" s="17">
        <f>IF(N(H33)=0,"",N(H33)-N(I33))</f>
      </c>
      <c r="K33" s="15"/>
      <c r="L33" s="15"/>
    </row>
    <row r="34" spans="1:12" x14ac:dyDescent="0.25">
      <c r="A34" s="10"/>
      <c r="B34" s="11"/>
      <c r="C34" s="11"/>
      <c r="D34" s="12">
        <f>IF(B34="","",IF($G$5="Scheme default",MAX(B34+7,N(C34)),B34+IF($G$5="JCT SBC/Q 2016",7,IF($G$5="JCT DB 2016",7,IF($G$5="NEC4 ECC",7,IF($G$5="Scheme default",7,0))))))</f>
      </c>
      <c r="E34" s="12">
        <f>IF(D34="","",D34+IF($G$5="JCT SBC/Q 2016",5,IF($G$5="JCT DB 2016",5,IF($G$5="NEC4 ECC",0,IF($G$5="Scheme default",5,0)))))</f>
      </c>
      <c r="F34" s="12">
        <f>IF(G34="","",G34-IF($G$5="JCT SBC/Q 2016",5,IF($G$5="JCT DB 2016",5,IF($G$5="NEC4 ECC",7,IF($G$5="Scheme default",7,0)))))</f>
      </c>
      <c r="G34" s="12">
        <f>IF(D34="","",D34+IF($G$5="JCT SBC/Q 2016",14,IF($G$5="JCT DB 2016",14,IF($G$5="NEC4 ECC",14,IF($G$5="Scheme default",17,0)))))</f>
      </c>
      <c r="H34" s="13"/>
      <c r="I34" s="13"/>
      <c r="J34" s="14">
        <f>IF(N(H34)=0,"",N(H34)-N(I34))</f>
      </c>
      <c r="K34" s="15"/>
      <c r="L34" s="15"/>
    </row>
    <row r="35" spans="1:12" x14ac:dyDescent="0.25">
      <c r="A35" s="10"/>
      <c r="B35" s="11"/>
      <c r="C35" s="11"/>
      <c r="D35" s="16">
        <f>IF(B35="","",IF($G$5="Scheme default",MAX(B35+7,N(C35)),B35+IF($G$5="JCT SBC/Q 2016",7,IF($G$5="JCT DB 2016",7,IF($G$5="NEC4 ECC",7,IF($G$5="Scheme default",7,0))))))</f>
      </c>
      <c r="E35" s="16">
        <f>IF(D35="","",D35+IF($G$5="JCT SBC/Q 2016",5,IF($G$5="JCT DB 2016",5,IF($G$5="NEC4 ECC",0,IF($G$5="Scheme default",5,0)))))</f>
      </c>
      <c r="F35" s="16">
        <f>IF(G35="","",G35-IF($G$5="JCT SBC/Q 2016",5,IF($G$5="JCT DB 2016",5,IF($G$5="NEC4 ECC",7,IF($G$5="Scheme default",7,0)))))</f>
      </c>
      <c r="G35" s="16">
        <f>IF(D35="","",D35+IF($G$5="JCT SBC/Q 2016",14,IF($G$5="JCT DB 2016",14,IF($G$5="NEC4 ECC",14,IF($G$5="Scheme default",17,0)))))</f>
      </c>
      <c r="H35" s="13"/>
      <c r="I35" s="13"/>
      <c r="J35" s="17">
        <f>IF(N(H35)=0,"",N(H35)-N(I35))</f>
      </c>
      <c r="K35" s="15"/>
      <c r="L35" s="15"/>
    </row>
    <row r="36" spans="1:12" x14ac:dyDescent="0.25">
      <c r="A36" s="10"/>
      <c r="B36" s="11"/>
      <c r="C36" s="11"/>
      <c r="D36" s="12">
        <f>IF(B36="","",IF($G$5="Scheme default",MAX(B36+7,N(C36)),B36+IF($G$5="JCT SBC/Q 2016",7,IF($G$5="JCT DB 2016",7,IF($G$5="NEC4 ECC",7,IF($G$5="Scheme default",7,0))))))</f>
      </c>
      <c r="E36" s="12">
        <f>IF(D36="","",D36+IF($G$5="JCT SBC/Q 2016",5,IF($G$5="JCT DB 2016",5,IF($G$5="NEC4 ECC",0,IF($G$5="Scheme default",5,0)))))</f>
      </c>
      <c r="F36" s="12">
        <f>IF(G36="","",G36-IF($G$5="JCT SBC/Q 2016",5,IF($G$5="JCT DB 2016",5,IF($G$5="NEC4 ECC",7,IF($G$5="Scheme default",7,0)))))</f>
      </c>
      <c r="G36" s="12">
        <f>IF(D36="","",D36+IF($G$5="JCT SBC/Q 2016",14,IF($G$5="JCT DB 2016",14,IF($G$5="NEC4 ECC",14,IF($G$5="Scheme default",17,0)))))</f>
      </c>
      <c r="H36" s="13"/>
      <c r="I36" s="13"/>
      <c r="J36" s="14">
        <f>IF(N(H36)=0,"",N(H36)-N(I36))</f>
      </c>
      <c r="K36" s="15"/>
      <c r="L36" s="15"/>
    </row>
    <row r="37" spans="1:12" x14ac:dyDescent="0.25">
      <c r="A37" s="10"/>
      <c r="B37" s="11"/>
      <c r="C37" s="11"/>
      <c r="D37" s="16">
        <f>IF(B37="","",IF($G$5="Scheme default",MAX(B37+7,N(C37)),B37+IF($G$5="JCT SBC/Q 2016",7,IF($G$5="JCT DB 2016",7,IF($G$5="NEC4 ECC",7,IF($G$5="Scheme default",7,0))))))</f>
      </c>
      <c r="E37" s="16">
        <f>IF(D37="","",D37+IF($G$5="JCT SBC/Q 2016",5,IF($G$5="JCT DB 2016",5,IF($G$5="NEC4 ECC",0,IF($G$5="Scheme default",5,0)))))</f>
      </c>
      <c r="F37" s="16">
        <f>IF(G37="","",G37-IF($G$5="JCT SBC/Q 2016",5,IF($G$5="JCT DB 2016",5,IF($G$5="NEC4 ECC",7,IF($G$5="Scheme default",7,0)))))</f>
      </c>
      <c r="G37" s="16">
        <f>IF(D37="","",D37+IF($G$5="JCT SBC/Q 2016",14,IF($G$5="JCT DB 2016",14,IF($G$5="NEC4 ECC",14,IF($G$5="Scheme default",17,0)))))</f>
      </c>
      <c r="H37" s="13"/>
      <c r="I37" s="13"/>
      <c r="J37" s="17">
        <f>IF(N(H37)=0,"",N(H37)-N(I37))</f>
      </c>
      <c r="K37" s="15"/>
      <c r="L37" s="15"/>
    </row>
    <row r="38" ht="18" customHeight="1" spans="1:12" x14ac:dyDescent="0.25">
      <c r="A38" s="18" t="s">
        <v>27</v>
      </c>
      <c r="B38" s="18"/>
      <c r="C38" s="18"/>
      <c r="D38" s="18"/>
      <c r="E38" s="18"/>
      <c r="F38" s="18"/>
      <c r="G38" s="18"/>
      <c r="H38" s="19">
        <f>SUM(H14:H37)</f>
      </c>
      <c r="I38" s="19">
        <f>SUM(I14:I37)</f>
      </c>
      <c r="J38" s="19">
        <f>SUM(J14:J37)</f>
      </c>
      <c r="K38" s="18"/>
      <c r="L38" s="18"/>
    </row>
  </sheetData>
  <sheetProtection sheet="1" insertRows="0" deleteRows="0" sort="0" autoFilter="0"/>
  <mergeCells count="29">
    <mergeCell ref="A1:L1"/>
    <mergeCell ref="A2:L2"/>
    <mergeCell ref="A3:L3"/>
    <mergeCell ref="A5:B5"/>
    <mergeCell ref="C5:D5"/>
    <mergeCell ref="E5:F5"/>
    <mergeCell ref="G5:L5"/>
    <mergeCell ref="A6:B6"/>
    <mergeCell ref="C6:D6"/>
    <mergeCell ref="E6:F6"/>
    <mergeCell ref="G6:L6"/>
    <mergeCell ref="A7:B7"/>
    <mergeCell ref="C7:D7"/>
    <mergeCell ref="E7:F7"/>
    <mergeCell ref="G7:L7"/>
    <mergeCell ref="A8:B8"/>
    <mergeCell ref="C8:D8"/>
    <mergeCell ref="E8:F8"/>
    <mergeCell ref="G8:L8"/>
    <mergeCell ref="A9:B9"/>
    <mergeCell ref="C9:D9"/>
    <mergeCell ref="E9:F9"/>
    <mergeCell ref="G9:L9"/>
    <mergeCell ref="A10:B10"/>
    <mergeCell ref="C10:D10"/>
    <mergeCell ref="E10:F10"/>
    <mergeCell ref="G10:L10"/>
    <mergeCell ref="E11:F11"/>
    <mergeCell ref="G11:L11"/>
  </mergeCells>
  <conditionalFormatting sqref="J14:J37">
    <cfRule type="cellIs" dxfId="0" priority="1" operator="lessThan">
      <formula>0</formula>
    </cfRule>
  </conditionalFormatting>
  <conditionalFormatting sqref="G14:G37">
    <cfRule type="expression" dxfId="1" priority="1">
      <formula>AND(G14&lt;&gt;"",G14&lt;TODAY()+14)</formula>
    </cfRule>
  </conditionalFormatting>
  <dataValidations count="2">
    <dataValidation type="list" allowBlank="1" sqref="G5">
      <formula1>"JCT SBC/Q 2016,JCT DB 2016,NEC4 ECC,Scheme default"</formula1>
    </dataValidation>
    <dataValidation type="list" allowBlank="1" sqref="K14:K37">
      <formula1>"Not due,Applied,Notice received,Paid,Short paid,Overdue,Disputed"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0" t="s">
        <v>28</v>
      </c>
      <c r="B1" s="20"/>
      <c r="C1" s="20"/>
      <c r="D1" s="20"/>
      <c r="E1" s="20"/>
    </row>
    <row r="2" ht="4" customHeight="1" spans="1:5" x14ac:dyDescent="0.25">
      <c r="A2" s="21"/>
      <c r="B2" s="21"/>
      <c r="C2" s="21"/>
      <c r="D2" s="21"/>
      <c r="E2" s="21"/>
    </row>
    <row r="4" ht="23" customHeight="1" spans="1:1" s="22" customFormat="1" x14ac:dyDescent="0.25">
      <c r="A4" s="22" t="s">
        <v>29</v>
      </c>
    </row>
    <row r="5" ht="31" customHeight="1" spans="1:5" x14ac:dyDescent="0.25">
      <c r="A5" s="23" t="s">
        <v>30</v>
      </c>
      <c r="B5" s="23"/>
      <c r="C5" s="23"/>
      <c r="D5" s="23"/>
      <c r="E5" s="23"/>
    </row>
    <row r="6" ht="31" customHeight="1" spans="1:5" x14ac:dyDescent="0.25">
      <c r="A6" s="23" t="s">
        <v>31</v>
      </c>
      <c r="B6" s="23"/>
      <c r="C6" s="23"/>
      <c r="D6" s="23"/>
      <c r="E6" s="23"/>
    </row>
    <row r="7" ht="31" customHeight="1" spans="1:5" x14ac:dyDescent="0.25">
      <c r="A7" s="23" t="s">
        <v>32</v>
      </c>
      <c r="B7" s="23"/>
      <c r="C7" s="23"/>
      <c r="D7" s="23"/>
      <c r="E7" s="23"/>
    </row>
    <row r="8" ht="44" customHeight="1" spans="1:5" x14ac:dyDescent="0.25">
      <c r="A8" s="23" t="s">
        <v>33</v>
      </c>
      <c r="B8" s="23"/>
      <c r="C8" s="23"/>
      <c r="D8" s="23"/>
      <c r="E8" s="23"/>
    </row>
    <row r="9" ht="31" customHeight="1" spans="1:5" x14ac:dyDescent="0.25">
      <c r="A9" s="23" t="s">
        <v>34</v>
      </c>
      <c r="B9" s="23"/>
      <c r="C9" s="23"/>
      <c r="D9" s="23"/>
      <c r="E9" s="23"/>
    </row>
    <row r="10" ht="31" customHeight="1" spans="1:5" x14ac:dyDescent="0.25">
      <c r="A10" s="23" t="s">
        <v>35</v>
      </c>
      <c r="B10" s="23"/>
      <c r="C10" s="23"/>
      <c r="D10" s="23"/>
      <c r="E10" s="23"/>
    </row>
    <row r="11" ht="31" customHeight="1" spans="1:5" x14ac:dyDescent="0.25">
      <c r="A11" s="23" t="s">
        <v>36</v>
      </c>
      <c r="B11" s="23"/>
      <c r="C11" s="23"/>
      <c r="D11" s="23"/>
      <c r="E11" s="23"/>
    </row>
    <row r="12" ht="31" customHeight="1" spans="1:5" x14ac:dyDescent="0.25">
      <c r="A12" s="23" t="s">
        <v>37</v>
      </c>
      <c r="B12" s="23"/>
      <c r="C12" s="23"/>
      <c r="D12" s="23"/>
      <c r="E12" s="23"/>
    </row>
    <row r="14" ht="23" customHeight="1" spans="1:1" s="22" customFormat="1" x14ac:dyDescent="0.25">
      <c r="A14" s="22" t="s">
        <v>38</v>
      </c>
    </row>
    <row r="15" ht="31" customHeight="1" spans="1:5" x14ac:dyDescent="0.25">
      <c r="A15" s="24" t="s">
        <v>39</v>
      </c>
      <c r="B15" s="24"/>
      <c r="C15" s="24"/>
      <c r="D15" s="24"/>
      <c r="E15" s="24"/>
    </row>
    <row r="16" ht="26" customHeight="1" spans="1:5" x14ac:dyDescent="0.25">
      <c r="A16" s="9" t="s">
        <v>4</v>
      </c>
      <c r="B16" s="9" t="s">
        <v>20</v>
      </c>
      <c r="C16" s="9" t="s">
        <v>40</v>
      </c>
      <c r="D16" s="9" t="s">
        <v>41</v>
      </c>
      <c r="E16" s="9" t="s">
        <v>42</v>
      </c>
    </row>
    <row r="17" ht="26" customHeight="1" spans="1:5" x14ac:dyDescent="0.25">
      <c r="A17" s="25" t="s">
        <v>43</v>
      </c>
      <c r="B17" s="25" t="s">
        <v>44</v>
      </c>
      <c r="C17" s="25" t="s">
        <v>45</v>
      </c>
      <c r="D17" s="25" t="s">
        <v>46</v>
      </c>
      <c r="E17" s="25" t="s">
        <v>47</v>
      </c>
    </row>
    <row r="18" ht="26" customHeight="1" spans="1:5" x14ac:dyDescent="0.25">
      <c r="A18" s="25" t="s">
        <v>48</v>
      </c>
      <c r="B18" s="25" t="s">
        <v>44</v>
      </c>
      <c r="C18" s="25" t="s">
        <v>45</v>
      </c>
      <c r="D18" s="25" t="s">
        <v>46</v>
      </c>
      <c r="E18" s="25" t="s">
        <v>47</v>
      </c>
    </row>
    <row r="19" ht="26" customHeight="1" spans="1:5" x14ac:dyDescent="0.25">
      <c r="A19" s="25" t="s">
        <v>49</v>
      </c>
      <c r="B19" s="25" t="s">
        <v>44</v>
      </c>
      <c r="C19" s="25" t="s">
        <v>50</v>
      </c>
      <c r="D19" s="25" t="s">
        <v>46</v>
      </c>
      <c r="E19" s="25" t="s">
        <v>51</v>
      </c>
    </row>
    <row r="20" ht="26" customHeight="1" spans="1:5" x14ac:dyDescent="0.25">
      <c r="A20" s="25" t="s">
        <v>52</v>
      </c>
      <c r="B20" s="25" t="s">
        <v>44</v>
      </c>
      <c r="C20" s="25" t="s">
        <v>45</v>
      </c>
      <c r="D20" s="25" t="s">
        <v>53</v>
      </c>
      <c r="E20" s="25" t="s">
        <v>51</v>
      </c>
    </row>
    <row r="21" ht="31" customHeight="1" spans="1:5" x14ac:dyDescent="0.25">
      <c r="A21" s="24" t="s">
        <v>54</v>
      </c>
      <c r="B21" s="24"/>
      <c r="C21" s="24"/>
      <c r="D21" s="24"/>
      <c r="E21" s="24"/>
    </row>
    <row r="23" ht="23" customHeight="1" spans="1:1" s="22" customFormat="1" x14ac:dyDescent="0.25">
      <c r="A23" s="22" t="s">
        <v>55</v>
      </c>
    </row>
    <row r="24" ht="31" customHeight="1" spans="1:5" x14ac:dyDescent="0.25">
      <c r="A24" s="24" t="s">
        <v>56</v>
      </c>
      <c r="B24" s="24"/>
      <c r="C24" s="24"/>
      <c r="D24" s="24"/>
      <c r="E24" s="24"/>
    </row>
    <row r="25" ht="31" customHeight="1" spans="1:5" x14ac:dyDescent="0.25">
      <c r="A25" s="24" t="s">
        <v>57</v>
      </c>
      <c r="B25" s="24"/>
      <c r="C25" s="24"/>
      <c r="D25" s="24"/>
      <c r="E25" s="24"/>
    </row>
    <row r="26" ht="31" customHeight="1" spans="1:5" x14ac:dyDescent="0.25">
      <c r="A26" s="24" t="s">
        <v>58</v>
      </c>
      <c r="B26" s="24"/>
      <c r="C26" s="24"/>
      <c r="D26" s="24"/>
      <c r="E26" s="24"/>
    </row>
    <row r="27" ht="31" customHeight="1" spans="1:5" x14ac:dyDescent="0.25">
      <c r="A27" s="24" t="s">
        <v>59</v>
      </c>
      <c r="B27" s="24"/>
      <c r="C27" s="24"/>
      <c r="D27" s="24"/>
      <c r="E27" s="24"/>
    </row>
    <row r="28" ht="31" customHeight="1" spans="1:5" x14ac:dyDescent="0.25">
      <c r="A28" s="24" t="s">
        <v>60</v>
      </c>
      <c r="B28" s="24"/>
      <c r="C28" s="24"/>
      <c r="D28" s="24"/>
      <c r="E28" s="24"/>
    </row>
    <row r="30" ht="31" customHeight="1" spans="1:5" x14ac:dyDescent="0.25">
      <c r="A30" s="24" t="s">
        <v>61</v>
      </c>
      <c r="B30" s="24"/>
      <c r="C30" s="24"/>
      <c r="D30" s="24"/>
      <c r="E30" s="24"/>
    </row>
    <row r="31" ht="18" customHeight="1" spans="1:5" s="26" customFormat="1" x14ac:dyDescent="0.25">
      <c r="A31" s="27" t="s">
        <v>62</v>
      </c>
      <c r="B31" s="27"/>
      <c r="C31" s="27"/>
      <c r="D31" s="27"/>
      <c r="E31" s="27"/>
    </row>
  </sheetData>
  <mergeCells count="19">
    <mergeCell ref="A1:E1"/>
    <mergeCell ref="A2:E2"/>
    <mergeCell ref="A5:E5"/>
    <mergeCell ref="A6:E6"/>
    <mergeCell ref="A7:E7"/>
    <mergeCell ref="A8:E8"/>
    <mergeCell ref="A9:E9"/>
    <mergeCell ref="A10:E10"/>
    <mergeCell ref="A11:E11"/>
    <mergeCell ref="A12:E12"/>
    <mergeCell ref="A15:E15"/>
    <mergeCell ref="A21:E21"/>
    <mergeCell ref="A24:E24"/>
    <mergeCell ref="A25:E25"/>
    <mergeCell ref="A26:E26"/>
    <mergeCell ref="A27:E27"/>
    <mergeCell ref="A28:E28"/>
    <mergeCell ref="A30:E30"/>
    <mergeCell ref="A31:E31"/>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Payment Schedule</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